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queryTables/queryTable1.xml" ContentType="application/vnd.openxmlformats-officedocument.spreadsheetml.query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I:\R_lap_cdt18\CDT 2025\sustentabilidad25\XVI Co Diag Campus sust\"/>
    </mc:Choice>
  </mc:AlternateContent>
  <xr:revisionPtr revIDLastSave="0" documentId="13_ncr:1_{F98AE43D-2EB5-4873-8432-A496D1F087B0}" xr6:coauthVersionLast="47" xr6:coauthVersionMax="47" xr10:uidLastSave="{00000000-0000-0000-0000-000000000000}"/>
  <bookViews>
    <workbookView xWindow="420" yWindow="780" windowWidth="18780" windowHeight="12405" firstSheet="4" activeTab="7" xr2:uid="{80D1B950-9896-4535-A229-67F7185A53AF}"/>
  </bookViews>
  <sheets>
    <sheet name="Datos generales" sheetId="1" r:id="rId1"/>
    <sheet name="1. Entorno e Infraestructura" sheetId="2" r:id="rId2"/>
    <sheet name="2. Energía y Cambio Climático" sheetId="3" r:id="rId3"/>
    <sheet name="3. Residuos" sheetId="10" r:id="rId4"/>
    <sheet name="3.1 RESIDUOS CIDETEC" sheetId="12" r:id="rId5"/>
    <sheet name="4. Agua" sheetId="5" r:id="rId6"/>
    <sheet name="5. Transporte" sheetId="6" r:id="rId7"/>
    <sheet name="6. Educación e investigac" sheetId="9" r:id="rId8"/>
  </sheets>
  <definedNames>
    <definedName name="DatosExternos_1" localSheetId="4" hidden="1">'3.1 RESIDUOS CIDETEC'!$A$1:$M$33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3" l="1"/>
  <c r="E20" i="3"/>
  <c r="E19" i="3"/>
  <c r="T22" i="3"/>
  <c r="P11" i="3"/>
  <c r="S11" i="3" s="1"/>
  <c r="T11" i="3" s="1"/>
  <c r="T12" i="3" s="1"/>
  <c r="S22" i="3"/>
  <c r="S12" i="3"/>
  <c r="R14" i="5" l="1"/>
  <c r="P16" i="5"/>
  <c r="R16" i="5" s="1"/>
  <c r="P14" i="5"/>
  <c r="R12" i="5"/>
  <c r="P12" i="5"/>
  <c r="R15" i="3"/>
  <c r="P15" i="3"/>
  <c r="R13" i="3"/>
  <c r="R11" i="3"/>
  <c r="P13" i="3"/>
  <c r="A7" i="5" l="1"/>
  <c r="D14"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548BC64-719D-4C6F-BBAF-929516E8CBAB}" keepAlive="1" name="Consulta - Page001" description="Conexión a la consulta 'Page001' en el libro." type="5" refreshedVersion="8" background="1" saveData="1">
    <dbPr connection="Provider=Microsoft.Mashup.OleDb.1;Data Source=$Workbook$;Location=Page001;Extended Properties=&quot;&quot;" command="SELECT * FROM [Page001]"/>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<sst xmlns="http://schemas.openxmlformats.org/spreadsheetml/2006/main" count="1426" uniqueCount="799">
  <si>
    <t>Datos Generales de la Dependencia Politécnica</t>
  </si>
  <si>
    <t>Datos para el Diagnóstico de Sustentabilidad</t>
  </si>
  <si>
    <t>Fecha del Registro:</t>
  </si>
  <si>
    <t>Dependencia Politécnica:</t>
  </si>
  <si>
    <t>Nombre  y cargo del responsable del levantamiento
(correo y extensión):</t>
  </si>
  <si>
    <t>Localización (Estado, municipio/Alcaldía, Colonia):</t>
  </si>
  <si>
    <t>Población durante el Ciclo Escolar:</t>
  </si>
  <si>
    <t>Docentes:</t>
  </si>
  <si>
    <t>PAAES:</t>
  </si>
  <si>
    <t>Estudiantes presenciales:</t>
  </si>
  <si>
    <t>Personal de servicio:</t>
  </si>
  <si>
    <t>Población flotante:</t>
  </si>
  <si>
    <t>Población total:</t>
  </si>
  <si>
    <t xml:space="preserve">Número total de edificios: </t>
  </si>
  <si>
    <t>Tipo de instalaciones especiales (jardines, gimnasio, laboratorios de investigación, comedor, cisterna, otro)</t>
  </si>
  <si>
    <r>
      <rPr>
        <b/>
        <sz val="12"/>
        <color rgb="FF821348"/>
        <rFont val="Aptos"/>
      </rPr>
      <t xml:space="preserve">Lista de Cotejo
</t>
    </r>
    <r>
      <rPr>
        <sz val="12"/>
        <color rgb="FF000000"/>
        <rFont val="Aptos"/>
      </rPr>
      <t>Marque sí/no y adjunte documentos soporte</t>
    </r>
  </si>
  <si>
    <t>Documentación disponible</t>
  </si>
  <si>
    <t>Sí</t>
  </si>
  <si>
    <t>No</t>
  </si>
  <si>
    <t>Observaciones</t>
  </si>
  <si>
    <t>Planos</t>
  </si>
  <si>
    <t xml:space="preserve">Arquitectónico general  </t>
  </si>
  <si>
    <t xml:space="preserve">Croquis general </t>
  </si>
  <si>
    <t>De conjunto</t>
  </si>
  <si>
    <t>Topográfico y de uso de suelo</t>
  </si>
  <si>
    <t>Hidraulicos sanitarios</t>
  </si>
  <si>
    <t>De planta</t>
  </si>
  <si>
    <t>Eléctricos</t>
  </si>
  <si>
    <t>Energías renovables (si aplica)</t>
  </si>
  <si>
    <t>Instalación pluvial (si aplica)</t>
  </si>
  <si>
    <t xml:space="preserve">Instalaciones de gas o vapor </t>
  </si>
  <si>
    <t>Áreas verdes</t>
  </si>
  <si>
    <t>Información adicional</t>
  </si>
  <si>
    <t>Inventario arbóreo o de áreas verdes</t>
  </si>
  <si>
    <t xml:space="preserve">Licencia de uso de suelo </t>
  </si>
  <si>
    <t>Bitácora de mantenimiento de infraestructura</t>
  </si>
  <si>
    <t>Acta constitutiva actualizada</t>
  </si>
  <si>
    <t>Recibos de servicios y Reportes</t>
  </si>
  <si>
    <t>Reporte de Minimización de Residuos</t>
  </si>
  <si>
    <r>
      <rPr>
        <sz val="12"/>
        <color rgb="FF000000"/>
        <rFont val="Aptos"/>
      </rPr>
      <t xml:space="preserve"> Indicador T1 28 402 (entregados a DSG de 2 años)</t>
    </r>
  </si>
  <si>
    <t>Recibos de servicios (de 2 años)</t>
  </si>
  <si>
    <t>sí</t>
  </si>
  <si>
    <t>Recibo de Agua</t>
  </si>
  <si>
    <t>En caso afirmativo extraer datos de registro de lecturas</t>
  </si>
  <si>
    <t>Recibo de Energía</t>
  </si>
  <si>
    <t>Gas</t>
  </si>
  <si>
    <t>URL del Comité Ambiental</t>
  </si>
  <si>
    <t>Información  disponible en página del Comité Ambiental</t>
  </si>
  <si>
    <t>¿Cuenta con Misión y Visión?</t>
  </si>
  <si>
    <t>¿Cuenta con Organigrama y Contacto del CA?</t>
  </si>
  <si>
    <t>Comisiones del Comité Ambiental</t>
  </si>
  <si>
    <t>Entorno natural e infraestructura</t>
  </si>
  <si>
    <t>Energía y Cambio climático</t>
  </si>
  <si>
    <t>Residuos</t>
  </si>
  <si>
    <t>Agua</t>
  </si>
  <si>
    <t>Transporte</t>
  </si>
  <si>
    <t>Educación e Investigación</t>
  </si>
  <si>
    <t>Otra</t>
  </si>
  <si>
    <t>Entorno, Infraestructura y Biodiversidad</t>
  </si>
  <si>
    <t>Instrucciones generales</t>
  </si>
  <si>
    <t>•   Para áreas (m²), utilice números sin comas (ej. 60000, no 60,000).
•   Responda Sí / No en los indicadores cualitativos.
•   Complete siempre la columna “Observaciones” , incluso si la respuesta es “Sí”.
•   Integre a una carpeta digital los documentos de soporte indicados.</t>
  </si>
  <si>
    <t>1.1 Patrimonio Natural, Entorno e Infraestructura</t>
  </si>
  <si>
    <t>No.</t>
  </si>
  <si>
    <t>Indicador</t>
  </si>
  <si>
    <t>Datos a recabar</t>
  </si>
  <si>
    <t>Área</t>
  </si>
  <si>
    <t>Unidades</t>
  </si>
  <si>
    <t>Documento soporte</t>
  </si>
  <si>
    <t>1.1.1</t>
  </si>
  <si>
    <r>
      <t>Área total del polígono que ocupa la DP (m</t>
    </r>
    <r>
      <rPr>
        <b/>
        <vertAlign val="superscript"/>
        <sz val="12"/>
        <color rgb="FF000000"/>
        <rFont val="Aptos"/>
      </rPr>
      <t>2</t>
    </r>
    <r>
      <rPr>
        <b/>
        <sz val="12"/>
        <color rgb="FF000000"/>
        <rFont val="Aptos"/>
      </rPr>
      <t>)</t>
    </r>
  </si>
  <si>
    <t>Área total del polígono que ocupa la dependencia</t>
  </si>
  <si>
    <t>m2</t>
  </si>
  <si>
    <t>Estimación en m2, del área total bajo resguardo de la DP</t>
  </si>
  <si>
    <t>Planos arquitectonicos actualizados o capturas de Google Earth Pro con polígonos trazados y mediciones visibles.
Omitir estos datos si es una dependencia que ocupa un inmueble administrado por otra entidad.</t>
  </si>
  <si>
    <t>1.1.2</t>
  </si>
  <si>
    <r>
      <t>Área total del polígono de la DP construída (área que ocupa la base de los edificios de las dependencias (m</t>
    </r>
    <r>
      <rPr>
        <b/>
        <vertAlign val="superscript"/>
        <sz val="12"/>
        <color rgb="FF000000"/>
        <rFont val="Aptos"/>
      </rPr>
      <t>2</t>
    </r>
    <r>
      <rPr>
        <b/>
        <sz val="12"/>
        <color rgb="FF000000"/>
        <rFont val="Aptos"/>
      </rPr>
      <t>)</t>
    </r>
  </si>
  <si>
    <t>Superficie basal total, que ocupan los edificios de la dependencia</t>
  </si>
  <si>
    <t>Incluye, además de edificios,  pisos, pasillos, plazas de concreto y cisternas</t>
  </si>
  <si>
    <t>Planos de planta baja o Google Earth Pro (contorno exterior de cada edificio).</t>
  </si>
  <si>
    <t>1.1.3</t>
  </si>
  <si>
    <r>
      <t>Área total de edificios de la DP (m</t>
    </r>
    <r>
      <rPr>
        <b/>
        <vertAlign val="superscript"/>
        <sz val="12"/>
        <color rgb="FF000000"/>
        <rFont val="Aptos"/>
      </rPr>
      <t>2</t>
    </r>
    <r>
      <rPr>
        <b/>
        <sz val="12"/>
        <color rgb="FF000000"/>
        <rFont val="Aptos"/>
      </rPr>
      <t>)</t>
    </r>
  </si>
  <si>
    <t>Área total construida edificios de la dependencia:</t>
  </si>
  <si>
    <t>Sólo estimar la superficie basal de las edificaciones en el polígono construida</t>
  </si>
  <si>
    <t>Planos por nivel o cálculo detallado por edificio (anexar en soporte).</t>
  </si>
  <si>
    <t>1.1.4</t>
  </si>
  <si>
    <t>Superficie total ocupada por vegetación arbórea</t>
  </si>
  <si>
    <t>Área total ocupada por vegetación arbórea</t>
  </si>
  <si>
    <t>Estimación en m2 de la cobertura de la copa de los árboles del campus</t>
  </si>
  <si>
    <t>Mapa georreferenciado (GIS o plano) + fotografías terrestres representativas.</t>
  </si>
  <si>
    <t>1.1.5</t>
  </si>
  <si>
    <t>Superficie total ocupada por vegetación ornamental inducida.</t>
  </si>
  <si>
    <t>Área total ocupada por vegetación ornamental</t>
  </si>
  <si>
    <t>Estimación en m2 de jardines cubiertos por macizos arbustivos ornamentales, huertos o césped.</t>
  </si>
  <si>
    <t>Plano del campus señalizando la ubicación de jardines (+ imágenes de jardines, azoteas naturadas, huertos, etc.)</t>
  </si>
  <si>
    <t>1.1.6</t>
  </si>
  <si>
    <t>Superficie total ocupada por vegetación original del ecosistema local.</t>
  </si>
  <si>
    <t>Área total ocupada por el ecosistema nativo</t>
  </si>
  <si>
    <t>m3</t>
  </si>
  <si>
    <t>Conservación de vida silvestre (animal o vegetal), como recurso genético del ecosistema local donde se ubica la dependencia</t>
  </si>
  <si>
    <t>Plano del campus señalizando la ubicación del área de conservación de vida silvestre bajo resguardo de la dependencia (+ imágenes de la zona de conservación, etc.)</t>
  </si>
  <si>
    <t>1.1.7</t>
  </si>
  <si>
    <t>Superficie de suelo no vegetado diseñado para infiltración de agua</t>
  </si>
  <si>
    <t>Área total para absorción de agua:</t>
  </si>
  <si>
    <t>Estimación en m2 (de estacionamientos o andadores) de tierra cubierta por grava, ecocreto, adopasto, adoquín poroso, etc.</t>
  </si>
  <si>
    <t>Mapa con zonas permeables destacadas + fotos de materiales</t>
  </si>
  <si>
    <t>no</t>
  </si>
  <si>
    <t>1.1.8</t>
  </si>
  <si>
    <t>Estrategias utilizadas para asegurar la salud del arbolado de su DP</t>
  </si>
  <si>
    <t>Aplicación de composta</t>
  </si>
  <si>
    <t>Supervisión para evitar barrido del suelo</t>
  </si>
  <si>
    <t>Delimitación de senderos para evitar compactación</t>
  </si>
  <si>
    <t>Riego en horarios establecidos de poca incidencia del sol</t>
  </si>
  <si>
    <t>Solicitud periódica de control de muérdago</t>
  </si>
  <si>
    <t>Solicitud periódica de diagnóstico del arbolado</t>
  </si>
  <si>
    <t>1.1.9</t>
  </si>
  <si>
    <t>No. de veces por año que se aplica composta en las áreas verdes</t>
  </si>
  <si>
    <t>veces/año</t>
  </si>
  <si>
    <t>1.1.10</t>
  </si>
  <si>
    <t>No. de participantes de su DP con registros en Naturalista</t>
  </si>
  <si>
    <t>participantes</t>
  </si>
  <si>
    <t>al cierre de año</t>
  </si>
  <si>
    <t>1.1.11</t>
  </si>
  <si>
    <t>No. de especies registradas a través de la plataforma Naturalista</t>
  </si>
  <si>
    <t>especies</t>
  </si>
  <si>
    <t>1.2 Infraestructura Inclusiva y de Bienestar</t>
  </si>
  <si>
    <t xml:space="preserve">Para cada artículo, marque Sí o No, y complete “Observaciones” con detalles (ubicación, cantidad, estado, planos futuros, etc.) </t>
  </si>
  <si>
    <t>Instalaciones de la DP adaptadas para personas con discapacidad, necesidades especiales y/o atención de maternidad.</t>
  </si>
  <si>
    <t>1.2.1</t>
  </si>
  <si>
    <t>Rutas accesibles (rampas, pasamanos, pisos podotáctiles)</t>
  </si>
  <si>
    <t>Inventario de accesibilidad + fotos + planos.</t>
  </si>
  <si>
    <t>1.2.2</t>
  </si>
  <si>
    <t>Baños accesibles (al menos 1 por edificio principal)</t>
  </si>
  <si>
    <t> </t>
  </si>
  <si>
    <t>1.2.3</t>
  </si>
  <si>
    <t>Aulas adaptadas</t>
  </si>
  <si>
    <t>1.2.4</t>
  </si>
  <si>
    <t>Biblioteca con recursos accesibles (lectores, software, mobiliario)</t>
  </si>
  <si>
    <t>1.2.5</t>
  </si>
  <si>
    <t>Señalética en braille o alto contraste</t>
  </si>
  <si>
    <t>1.2.6</t>
  </si>
  <si>
    <t>Salas de lactancia (equipadas y privadas)</t>
  </si>
  <si>
    <t>1.2.7</t>
  </si>
  <si>
    <t>Guardería o espacio para cuidado infantil</t>
  </si>
  <si>
    <t>1.2.8</t>
  </si>
  <si>
    <t>Transporte accesible (si aplica)</t>
  </si>
  <si>
    <t>1.2.9</t>
  </si>
  <si>
    <t>Apoyo psicopedagógico para necesidades especiales</t>
  </si>
  <si>
    <t>1.3 Infraestructura para un Entorno Seguro</t>
  </si>
  <si>
    <t>Instalaciones de seguridad y protección.</t>
  </si>
  <si>
    <t>1.3.1</t>
  </si>
  <si>
    <t>Sistema de iluminación en exteriores (cobertura, funcionamiento)</t>
  </si>
  <si>
    <t>Listado de iluminación + registros de mantenimiento.</t>
  </si>
  <si>
    <t>1.3.2</t>
  </si>
  <si>
    <t>Vigilancia y control de acceso (turnos, cámaras, rondines)</t>
  </si>
  <si>
    <t>1.3.3</t>
  </si>
  <si>
    <t>Señalización de seguridad (salidas de emergencia, riesgos, rutas)</t>
  </si>
  <si>
    <t>1.3.4</t>
  </si>
  <si>
    <t>Equipos contra incendios (extintores, rociadores, revisiones)</t>
  </si>
  <si>
    <t>1.3.5</t>
  </si>
  <si>
    <t>Planes de emergencia (sismos, incendios, contingencias) y simulacros (frecuencia)</t>
  </si>
  <si>
    <t>1.3.6</t>
  </si>
  <si>
    <t>Mantenimiento preventivo de edificios, escaleras, barandales</t>
  </si>
  <si>
    <t>1.3.7</t>
  </si>
  <si>
    <t>Protocolos de seguridad asociados a medidas de bienestar animal</t>
  </si>
  <si>
    <t>Protocolo de seguridad y manejo con censos de animales de compañía (perros, gatos y burros), con medidas de esterlilzación y salud para su adopción responsable.</t>
  </si>
  <si>
    <t>1.3.8</t>
  </si>
  <si>
    <t>Protocolos contra violencia, acoso o discriminación</t>
  </si>
  <si>
    <t>1.4 Infraestructura y Servicios de Salud</t>
  </si>
  <si>
    <t>Instalaciones de infraestructura de salud para el bienestar de estudiantes, académicos y personal administrativo.</t>
  </si>
  <si>
    <t>1.4.1</t>
  </si>
  <si>
    <t>Clínica o módulo de salud física (horario, personal, servicios)</t>
  </si>
  <si>
    <t>Organigrama, catálogo de servicios, planos del consultorio.</t>
  </si>
  <si>
    <t>1.4.2</t>
  </si>
  <si>
    <t>Servicios de salud mental (psicólogos, talleres, líneas de atención)</t>
  </si>
  <si>
    <t>1.4.3</t>
  </si>
  <si>
    <t>Programas de prevención (vacunación, salud sexual, adicciones)</t>
  </si>
  <si>
    <t>1.4.4</t>
  </si>
  <si>
    <t>Acceso a primeros auxilios (botiquines, personal capacitado)</t>
  </si>
  <si>
    <t>1.4.5</t>
  </si>
  <si>
    <t>Convenios con instituciones de salud externas</t>
  </si>
  <si>
    <t>1.4.6</t>
  </si>
  <si>
    <t>Atención a emergencias médicas (protocolos, traslados)</t>
  </si>
  <si>
    <t>Observaciones generales</t>
  </si>
  <si>
    <t>Energía y Cambio Climático</t>
  </si>
  <si>
    <t>Nombre de la dependencia:</t>
  </si>
  <si>
    <t>Población :</t>
  </si>
  <si>
    <r>
      <rPr>
        <sz val="12"/>
        <color rgb="FF000000"/>
        <rFont val="Aptos"/>
      </rPr>
      <t xml:space="preserve">En caso de </t>
    </r>
    <r>
      <rPr>
        <b/>
        <sz val="12"/>
        <color rgb="FF000000"/>
        <rFont val="Aptos"/>
      </rPr>
      <t xml:space="preserve">sí </t>
    </r>
    <r>
      <rPr>
        <sz val="12"/>
        <color rgb="FF000000"/>
        <rFont val="Aptos"/>
      </rPr>
      <t>contar con Recibo, especificar  lo siguiente:</t>
    </r>
  </si>
  <si>
    <t>Mensual</t>
  </si>
  <si>
    <t>Bimestral</t>
  </si>
  <si>
    <t>Otro</t>
  </si>
  <si>
    <t>Frecuencia del recibo</t>
  </si>
  <si>
    <t>2.1 Lectura de consumo registrada en recibos de tres años (kwh)</t>
  </si>
  <si>
    <t>2.1.1</t>
  </si>
  <si>
    <t>Lectura de consumo registrada en recibo 2025</t>
  </si>
  <si>
    <t>2.1.2</t>
  </si>
  <si>
    <t>Período del registro 2025</t>
  </si>
  <si>
    <t>1/2025</t>
  </si>
  <si>
    <t>2/2025</t>
  </si>
  <si>
    <t>3/2025</t>
  </si>
  <si>
    <t>4/2025</t>
  </si>
  <si>
    <t>5/2025</t>
  </si>
  <si>
    <t>6/2025</t>
  </si>
  <si>
    <t>7/2025</t>
  </si>
  <si>
    <t>2.1.3</t>
  </si>
  <si>
    <t>Lectura de consumo registrada en recibo 2024</t>
  </si>
  <si>
    <t>2.1.4</t>
  </si>
  <si>
    <t>Período del registro 2024</t>
  </si>
  <si>
    <t>1/2024</t>
  </si>
  <si>
    <t>2/2024</t>
  </si>
  <si>
    <t>3/2024</t>
  </si>
  <si>
    <t>4/2024</t>
  </si>
  <si>
    <t>5/2024</t>
  </si>
  <si>
    <t>2.1.5</t>
  </si>
  <si>
    <t>Lectura de consumo registrada en recibos subsecuentes</t>
  </si>
  <si>
    <t>2.1.6</t>
  </si>
  <si>
    <t>Período del registro de años previos</t>
  </si>
  <si>
    <t>1/2023</t>
  </si>
  <si>
    <t>2/2023</t>
  </si>
  <si>
    <t>3/2023</t>
  </si>
  <si>
    <t>4/2023</t>
  </si>
  <si>
    <t>5/2023</t>
  </si>
  <si>
    <t>2.2 Levantamiento energético</t>
  </si>
  <si>
    <t>Equipo</t>
  </si>
  <si>
    <t>Existe
Si/No</t>
  </si>
  <si>
    <t>Funcionan
SI/No</t>
  </si>
  <si>
    <t>Demanda total
(Watts)</t>
  </si>
  <si>
    <t>Tiempo de uso
(Horas)</t>
  </si>
  <si>
    <t>Consumo diario
(KWh/d)</t>
  </si>
  <si>
    <t>2.2.1</t>
  </si>
  <si>
    <t>Lámparas</t>
  </si>
  <si>
    <t>2.2.2</t>
  </si>
  <si>
    <t>Computadoras (CPU)</t>
  </si>
  <si>
    <t>2.2.3</t>
  </si>
  <si>
    <t>Pantallas/Monitores</t>
  </si>
  <si>
    <t>2.2.4</t>
  </si>
  <si>
    <t>Focos incandescentes</t>
  </si>
  <si>
    <t>2.2.5</t>
  </si>
  <si>
    <t>Focos ahorradores</t>
  </si>
  <si>
    <t>2.2.6</t>
  </si>
  <si>
    <t>Focos LED</t>
  </si>
  <si>
    <t>2.2.7</t>
  </si>
  <si>
    <t>Proyectores</t>
  </si>
  <si>
    <t>2.2.8</t>
  </si>
  <si>
    <t>Ventiladores</t>
  </si>
  <si>
    <t>2.2.9</t>
  </si>
  <si>
    <t>Bombas</t>
  </si>
  <si>
    <t>2.2.10</t>
  </si>
  <si>
    <t>Generadores</t>
  </si>
  <si>
    <t>2.2.11</t>
  </si>
  <si>
    <t>Refrigeradores</t>
  </si>
  <si>
    <t>2.2.12</t>
  </si>
  <si>
    <t>Congeladores</t>
  </si>
  <si>
    <t>2.2.13</t>
  </si>
  <si>
    <t>Despachador de agua</t>
  </si>
  <si>
    <t>•   Para áreas (m²), utilice números sin comas (ej. 60000, no 60,000).
•   Responda Sí / No en los indicadores cualitativos.
•   Complete siempre la columna “Observaciones” , incluso si la respuesta es “Sí”.
•   Adjunte los documentos de soporte indicados.</t>
  </si>
  <si>
    <t>2. 3 Energía y Cambio Climático</t>
  </si>
  <si>
    <t>2.3.1</t>
  </si>
  <si>
    <t>Equipamiento con aparatos y sistemas de bajo consumo, como los de iluminación con LED, equipos de cómputo, de aire acondicionado, de equipos de operación contínua como refrigeradores, campanas de extracción y maquinaria diversa.</t>
  </si>
  <si>
    <t>2.3.2</t>
  </si>
  <si>
    <t>Áreas del inmueble en las que se han incluido elementos de automatización, tanto de la regulación del confort térmico, de la iluminación que ingresa al inmueble, o incluso de controles para monitoreo remoto de sensores y dispositivos conectados al Internet de las Cosas (IoT) para recopilación de datos, verificación de eficiencia de tecnologías de bajo consumo, de sistemas de seguridad así como anticipar problemas y realizar tareas de mantenimiento preventivo para alargar la vida de los equipos.</t>
  </si>
  <si>
    <t>2.3.3</t>
  </si>
  <si>
    <t>Se refiere al número de fuentes de energía alterna con que la DP abastece su consumo energético, como el caso de calentadores solares, sistemas fotovoltáicos o híbridos, energía eólica y de biomasa, refiriendo la cantidad de energía producida por estos implementos.</t>
  </si>
  <si>
    <t>2.3.4</t>
  </si>
  <si>
    <t xml:space="preserve">Consumo energético anual de la DP, en Kwh
En caso de carencia de recibos de consumo de energía eléctrica, para su estimación cada DP empleará metodologías simples de diagnóstico energético (nivel 1) que permita una primera aproximación del consumo de energía de sus instalaciones y establecer las bases para futuras acciones de eficiencia energética. </t>
  </si>
  <si>
    <t>2.3.5</t>
  </si>
  <si>
    <t>En caso de generar energía de fuentes renovables, estimar la relación del total de energía renovable producida entre el total de energía consumida en la DP en un año (en Kwh)</t>
  </si>
  <si>
    <t>2.3.6</t>
  </si>
  <si>
    <t>Los componentes de edificaciones sustentables pueden ser desde la ventilación pasiva (ventanas opuestas que permitan el paso de aire), iluminación natural con libre paso del sol y muros blancos o tonos claros, descarga cero de efluentes, arquitectura bioclimática y diversos parámetros de sustentabilidad aplicables.</t>
  </si>
  <si>
    <t>2.3.7</t>
  </si>
  <si>
    <t>Programa que tiene como objetivo la reducción de consumos energéticos directos e indirectos (consumos de energía eléctrica, combustibles así como una estimación de la huella de carbono de consumibles, con base en los principios de "Alcance 1",Alcance  2" y "Alcance 3")</t>
  </si>
  <si>
    <t>2.3.8</t>
  </si>
  <si>
    <t xml:space="preserve">Estimación de la huella de carbono total de la Dependencia </t>
  </si>
  <si>
    <t>Generación de Residuos Sólidos Urbanos (RSU), Residuos de Manejo Especial (RME) y Residuos peligrosos (RP)</t>
  </si>
  <si>
    <t xml:space="preserve">•   Registre la información asentada por su dependencia, durante el último año (2025) en el "Reporte de Minimización de Residuos" de la Dirección de Servicios Generales del IPN																		
•   Para cantidades, utilice números enteros sin comas (ej. 120, no 120.0), especificar unidad de medida (UM)																		
•   Responda Sí / No en los indicadores cualitativos, ó No Aplica, según corresponda.																		
•   Complete siempre la columna “Observaciones” , incluso si la respuesta es “Sí”.																		
•   Integre a una carpeta digital los documentos de soporte indicados. Mencionar en donde se generan estos residuos 																		
</t>
  </si>
  <si>
    <t xml:space="preserve">3.1 Residuos Sólidos Urbanos </t>
  </si>
  <si>
    <t>a. Orgánicos (Biodegradables)</t>
  </si>
  <si>
    <t xml:space="preserve">Manejo y disposición de residuos </t>
  </si>
  <si>
    <t>Documentos soporte</t>
  </si>
  <si>
    <t>Empresa recolectora de residuos</t>
  </si>
  <si>
    <t>Institucional, privado, municipal, otro (especifique)</t>
  </si>
  <si>
    <t xml:space="preserve">Frecuencia mensual (ej. 1-4 recolecciones)     Tipo de vehículo: (ej. Camión de carga trasera, camioneta, camión con doble compartimento, etc.). Especifique:            </t>
  </si>
  <si>
    <t xml:space="preserve">Número de registro para el manejo y transporte de residuos </t>
  </si>
  <si>
    <t>Cuando aplique:</t>
  </si>
  <si>
    <t>Número de autorización para el manejo y transporte de residuos</t>
  </si>
  <si>
    <t>Indicadores</t>
  </si>
  <si>
    <t>No Aplica</t>
  </si>
  <si>
    <t>Ene</t>
  </si>
  <si>
    <t>Feb</t>
  </si>
  <si>
    <t>Mar</t>
  </si>
  <si>
    <t>Abr</t>
  </si>
  <si>
    <t>May</t>
  </si>
  <si>
    <t>Jun</t>
  </si>
  <si>
    <t>Jul</t>
  </si>
  <si>
    <t>Ago</t>
  </si>
  <si>
    <t>Sep</t>
  </si>
  <si>
    <t>Oct</t>
  </si>
  <si>
    <t>Nov</t>
  </si>
  <si>
    <t>Dic</t>
  </si>
  <si>
    <t>3.1.1 a</t>
  </si>
  <si>
    <t>Residuos de jardinería</t>
  </si>
  <si>
    <t>¿Destino final? describa</t>
  </si>
  <si>
    <t xml:space="preserve">Comprobante </t>
  </si>
  <si>
    <t>3.1.2 a</t>
  </si>
  <si>
    <t>Residuos de alimentos</t>
  </si>
  <si>
    <t>3.1.3 a</t>
  </si>
  <si>
    <t>Otros (especifique)</t>
  </si>
  <si>
    <t>Subtotal (Kg)</t>
  </si>
  <si>
    <t>b. Inorgánicos Valorizables (con potencial de reciclaje)</t>
  </si>
  <si>
    <t>No aplica</t>
  </si>
  <si>
    <t>Abil</t>
  </si>
  <si>
    <t>3.1.1 b</t>
  </si>
  <si>
    <t>Papel</t>
  </si>
  <si>
    <t>3.1.2 b</t>
  </si>
  <si>
    <t>Cartón</t>
  </si>
  <si>
    <t>3.1.3 b</t>
  </si>
  <si>
    <t>Plástico 
(Especificar que tipo)</t>
  </si>
  <si>
    <t>3.1.4 b</t>
  </si>
  <si>
    <t>Empaques plásticos flexibles limpias</t>
  </si>
  <si>
    <t>3.1.5 b</t>
  </si>
  <si>
    <t>Vidrio</t>
  </si>
  <si>
    <t>3.1.6 b</t>
  </si>
  <si>
    <t>Envases multicapa</t>
  </si>
  <si>
    <t>3.1.7 b</t>
  </si>
  <si>
    <t>Madera</t>
  </si>
  <si>
    <t>3.1.8 b</t>
  </si>
  <si>
    <t>Metales
(Especificar que tipo)</t>
  </si>
  <si>
    <t>c. Inorgánicos No Valorizables (Aprovechamiento limitado)</t>
  </si>
  <si>
    <t>3.1.1 c</t>
  </si>
  <si>
    <t>Residuos sanitarios</t>
  </si>
  <si>
    <t>3.1.2 c</t>
  </si>
  <si>
    <t>Unicel</t>
  </si>
  <si>
    <t>3.1.3 c</t>
  </si>
  <si>
    <t>Empaques plásticos flexibles sucios</t>
  </si>
  <si>
    <t>3.1.4 c</t>
  </si>
  <si>
    <t>Colillas de cigarro</t>
  </si>
  <si>
    <t>3.1.5 c</t>
  </si>
  <si>
    <t>No valorizables</t>
  </si>
  <si>
    <t>3.1.6 c</t>
  </si>
  <si>
    <t>Filtros de aspiradora</t>
  </si>
  <si>
    <t>3.2 Residuos de Manejo Especial</t>
  </si>
  <si>
    <t>3.2.1</t>
  </si>
  <si>
    <t>Grandes y pequeños electrodomésticos</t>
  </si>
  <si>
    <t xml:space="preserve">Manifiesto ó lo que corresponda </t>
  </si>
  <si>
    <t>3.2.2</t>
  </si>
  <si>
    <t>Equipo de informática y telecomunicaciones</t>
  </si>
  <si>
    <t>3.2.3</t>
  </si>
  <si>
    <t>Aparatos electrónicos de consumo y paneles fotovoltaicos</t>
  </si>
  <si>
    <t>3.2.4</t>
  </si>
  <si>
    <t>Aparatos de alumbrado</t>
  </si>
  <si>
    <t>3.2.5</t>
  </si>
  <si>
    <t>Herramientas eléctricas y electrónicas</t>
  </si>
  <si>
    <t>3.2.6</t>
  </si>
  <si>
    <t>Muebles</t>
  </si>
  <si>
    <t>3.2.7</t>
  </si>
  <si>
    <t>Baterías</t>
  </si>
  <si>
    <t>3.3 Residuos Peligrosos</t>
  </si>
  <si>
    <t>SI utiliza el servicio de disposición del IPN</t>
  </si>
  <si>
    <t xml:space="preserve">Señale frecuencia del servicio; (ej: mensual)                       </t>
  </si>
  <si>
    <t>3.3.1</t>
  </si>
  <si>
    <t>Fármacos y medicamentos caducos</t>
  </si>
  <si>
    <t>Manifiesto</t>
  </si>
  <si>
    <t>3.3.2</t>
  </si>
  <si>
    <t>Lámparas fluorescentes y otros dispositivos de iluminación con contenido de mercurio</t>
  </si>
  <si>
    <t>3.3.3</t>
  </si>
  <si>
    <t xml:space="preserve">Residuos de mantenimiento </t>
  </si>
  <si>
    <t>Describa:</t>
  </si>
  <si>
    <t>3.3.4</t>
  </si>
  <si>
    <t>Residuos de oficina</t>
  </si>
  <si>
    <t>3.3.5</t>
  </si>
  <si>
    <t>Residuos de enseñanza e investigación</t>
  </si>
  <si>
    <t>3.3.6</t>
  </si>
  <si>
    <t xml:space="preserve">RPBI </t>
  </si>
  <si>
    <t>Levantamiento Hídrico</t>
  </si>
  <si>
    <t>Responsable del levantamiento
(indicar correo y extensión):</t>
  </si>
  <si>
    <t>El objetivo de este trabajo es conocer la infraestructura hídrica de las diferentes dependencias politécnicas, a fin de detectar las áreas de oportunidad en cuanto al ahorro, captación, reuso y conservación del agua.</t>
  </si>
  <si>
    <t>Instrucciones generales:</t>
  </si>
  <si>
    <t>Solicitar y revisar los planos arquitectónicos, estructurales y de instalaciones hidráulicas.
Obtener los Diagramas de Tubería e Instrumentación (DTI) para visualizar el flujo y control de agua.
Identificar los puntos críticos como válvulas, medidores, bombas, tanques de almacenamiento, etc.
Coordinar con el área de mantenimiento para acceso a zonas restringidas.
Registrar toda la información de todas las áreas que apliquen para el levantamiento hídrico para su posterior análisis.
Inspeccionar todas las áreas en las que se utilice agua potable, incluyendo sanitarios, cafeterías, laboratorios, consultorios, gimnasios, áreas verdes, etc.
Tenga a la mano el checklist estructurado por tipo de instalación, así como los planos impresos para hacer anotaciones. Así mismo se recomienda llevar un rgistro fotográfico.
Es importante entrevistar al personal de limpieza, mantenimiento, supervisores, etc. a fin de recabar la mayor información posible sobre frecuencia de usos de las instalaciones, problemas recurrentes (fugas, obstrucciones, baja presión, etc.), protocolos de mantenimiento preventivo y/o correctivo, percepción sobre el consumo de agua y sus áreas de oportunidad, etc.
Estimar superficies ,idiendo largo por ancho.
Detectar fugas con el oído y visualmente (goteos, escurrimientos, etc.)</t>
  </si>
  <si>
    <t xml:space="preserve">En caso de sí contar con Recibo, especificar  lo siguiente:		</t>
  </si>
  <si>
    <t>En caso de sí contar con Recibo, especificar  lo siguiente:</t>
  </si>
  <si>
    <t>4.0 Lectura de consumo registrada en recibos de tres años (m3)</t>
  </si>
  <si>
    <t>4.0.1</t>
  </si>
  <si>
    <t>4.0.2</t>
  </si>
  <si>
    <t>4.0.3</t>
  </si>
  <si>
    <t>4.0.4</t>
  </si>
  <si>
    <t>4.0.5</t>
  </si>
  <si>
    <t>4.0.6</t>
  </si>
  <si>
    <t xml:space="preserve">4.1. Infraestructura hidráulica		</t>
  </si>
  <si>
    <t>4.1.1</t>
  </si>
  <si>
    <t>Fuente de abastecimiento (red municipal, pozo, pipas, otro)</t>
  </si>
  <si>
    <t>4.1.2</t>
  </si>
  <si>
    <t>Medidor de agua instalado (sí/no)</t>
  </si>
  <si>
    <t>4.1.3</t>
  </si>
  <si>
    <t>Estado del medidor (funcional / dañado / ausente)</t>
  </si>
  <si>
    <t>4.1.4</t>
  </si>
  <si>
    <t>Número de tomas o submedidores por edificio</t>
  </si>
  <si>
    <t>4.1.5</t>
  </si>
  <si>
    <t>Presión promedio del agua</t>
  </si>
  <si>
    <t>4.1.6</t>
  </si>
  <si>
    <t>Existencia de fugas visibles o reportadas</t>
  </si>
  <si>
    <t>4.2 Baños de uso general</t>
  </si>
  <si>
    <t>Elemento</t>
  </si>
  <si>
    <t>¿Existe?
Si/No</t>
  </si>
  <si>
    <t>Cantidad</t>
  </si>
  <si>
    <t xml:space="preserve">Especificaciones de consumo </t>
  </si>
  <si>
    <t>4.2.1</t>
  </si>
  <si>
    <t xml:space="preserve">WC de tanque bajo </t>
  </si>
  <si>
    <t>Litros por descarga</t>
  </si>
  <si>
    <t>4.2.2</t>
  </si>
  <si>
    <t xml:space="preserve">WC de tanque alto </t>
  </si>
  <si>
    <t>4.2.3</t>
  </si>
  <si>
    <t>WC de fluxómetro</t>
  </si>
  <si>
    <t>4.2.4</t>
  </si>
  <si>
    <t xml:space="preserve">WC de doble descarga </t>
  </si>
  <si>
    <t>4.2.5</t>
  </si>
  <si>
    <t>WC de vacío</t>
  </si>
  <si>
    <t>4.2.6</t>
  </si>
  <si>
    <t>Mingitorios secos</t>
  </si>
  <si>
    <t>4.2.7</t>
  </si>
  <si>
    <t>Mingitorio</t>
  </si>
  <si>
    <t>4.2.8</t>
  </si>
  <si>
    <t>Consumo agua tratada en descargas</t>
  </si>
  <si>
    <t>4.2.9</t>
  </si>
  <si>
    <t>Lavamanos</t>
  </si>
  <si>
    <t>Tipo de llave (manual, sensor, temporizada), tiempo promedio de uso, L/S</t>
  </si>
  <si>
    <t>4.2.10</t>
  </si>
  <si>
    <t>Caudal</t>
  </si>
  <si>
    <t>Mencionar volumen de probeta o cubeta</t>
  </si>
  <si>
    <t>4.2.11</t>
  </si>
  <si>
    <t>Regaderas</t>
  </si>
  <si>
    <t>4.2.12</t>
  </si>
  <si>
    <t>4.2.13</t>
  </si>
  <si>
    <t>Llaves para servicio de limpieza</t>
  </si>
  <si>
    <t>Tipo de llave (manual, sensor, temporizada), tiempo promedio de uso,  L/S</t>
  </si>
  <si>
    <t>4.2.14</t>
  </si>
  <si>
    <t>Operación y rutina de sanitarios</t>
  </si>
  <si>
    <t>Parámetro</t>
  </si>
  <si>
    <t>Cantidad
(en horas)</t>
  </si>
  <si>
    <t>Consumo</t>
  </si>
  <si>
    <t>Frecuencia de limpieza de áreas</t>
  </si>
  <si>
    <t>Horas de operación</t>
  </si>
  <si>
    <t xml:space="preserve">Horas de descarga máxima </t>
  </si>
  <si>
    <t>4.3 Cafeterías</t>
  </si>
  <si>
    <t>Especificaciones de consumo</t>
  </si>
  <si>
    <t>4.3.1</t>
  </si>
  <si>
    <t>Fregaderos</t>
  </si>
  <si>
    <t>Tipo de llave (manual, sensor, temporizada), tiempo promedio de uso</t>
  </si>
  <si>
    <t>4.3.2</t>
  </si>
  <si>
    <t>Lavaderos</t>
  </si>
  <si>
    <t>4.3.3</t>
  </si>
  <si>
    <t>Lavavajillas</t>
  </si>
  <si>
    <t>4.3.4</t>
  </si>
  <si>
    <t>Purificadores o dispensadores</t>
  </si>
  <si>
    <t>4.3.5</t>
  </si>
  <si>
    <t>Sistemas de refrigeración con agua</t>
  </si>
  <si>
    <t>4.3.6</t>
  </si>
  <si>
    <t>Bebederos</t>
  </si>
  <si>
    <t>4.3.7</t>
  </si>
  <si>
    <t>4.3.8</t>
  </si>
  <si>
    <t>Lavabos</t>
  </si>
  <si>
    <t>4.3.9</t>
  </si>
  <si>
    <t>4.3.10</t>
  </si>
  <si>
    <t>Trampa de grasas y aceites</t>
  </si>
  <si>
    <t xml:space="preserve">Mencionar su ubicación y estado </t>
  </si>
  <si>
    <t>4.3.11</t>
  </si>
  <si>
    <t>Otros equipos que utilicen agua
(Especificar equipo y caudales)</t>
  </si>
  <si>
    <t>4.3.12</t>
  </si>
  <si>
    <t>Proporción de agua usada susceptible para reutilización en sanitarios.</t>
  </si>
  <si>
    <t>Operación y rutina de cafeterías</t>
  </si>
  <si>
    <t>Frecuencia de limpieza de vajillas y utensilios de cocina</t>
  </si>
  <si>
    <t>4.4 Laboratorios</t>
  </si>
  <si>
    <t>4.4.1</t>
  </si>
  <si>
    <t>Tarjas</t>
  </si>
  <si>
    <t>4.4.2</t>
  </si>
  <si>
    <t>4.4.3</t>
  </si>
  <si>
    <t>Duchas de emergencia</t>
  </si>
  <si>
    <t>4.4.4</t>
  </si>
  <si>
    <t>4.4.5</t>
  </si>
  <si>
    <t>Lavaojos</t>
  </si>
  <si>
    <t>4.4.6</t>
  </si>
  <si>
    <t>4.4.7</t>
  </si>
  <si>
    <t>4.4.8</t>
  </si>
  <si>
    <t>4.4.9</t>
  </si>
  <si>
    <t>Proporción de agua usada, susceptible para reutilización en  la misma área</t>
  </si>
  <si>
    <t>4.4.10</t>
  </si>
  <si>
    <t>Tipos de procesos que usan agua</t>
  </si>
  <si>
    <t>Consumo estimado por ciclo o día</t>
  </si>
  <si>
    <t>Operación y rutina de laboratorios</t>
  </si>
  <si>
    <t>Frecuencia de limpieza de materiales</t>
  </si>
  <si>
    <t>4.5 Gimnasios</t>
  </si>
  <si>
    <t>4.5.1</t>
  </si>
  <si>
    <t>4.5.2</t>
  </si>
  <si>
    <t>4.5.3</t>
  </si>
  <si>
    <t>4.5.4</t>
  </si>
  <si>
    <t>4.5.5</t>
  </si>
  <si>
    <t>4.5.6</t>
  </si>
  <si>
    <t>Proporción de agua susceptible para reutilización en sanitarios del área</t>
  </si>
  <si>
    <t>Operación y rutina de gimnasios</t>
  </si>
  <si>
    <t>Horario de funcionamiento</t>
  </si>
  <si>
    <t>Número promedio de ususarios por día</t>
  </si>
  <si>
    <t>4.6 Áreas Verdes</t>
  </si>
  <si>
    <t>4.6.1</t>
  </si>
  <si>
    <t>Sistema de riego</t>
  </si>
  <si>
    <t>4.6.2</t>
  </si>
  <si>
    <t>Superficie aproximada de riego (m2)</t>
  </si>
  <si>
    <t>4.6.3</t>
  </si>
  <si>
    <t>Método de riego</t>
  </si>
  <si>
    <t>4.6.4</t>
  </si>
  <si>
    <t>Frecuencia de riego</t>
  </si>
  <si>
    <t>4.6.5</t>
  </si>
  <si>
    <t>Tipo de agua utilizada
(potable, tratada, reusada, captada de lluvia)</t>
  </si>
  <si>
    <t>4.7 Infraestructura hídrica</t>
  </si>
  <si>
    <t>Especificaciones</t>
  </si>
  <si>
    <t>4.7.1</t>
  </si>
  <si>
    <t>Cisterna</t>
  </si>
  <si>
    <r>
      <t>m</t>
    </r>
    <r>
      <rPr>
        <vertAlign val="superscript"/>
        <sz val="12"/>
        <color rgb="FF000000"/>
        <rFont val="Aptos"/>
      </rPr>
      <t xml:space="preserve">3 </t>
    </r>
    <r>
      <rPr>
        <sz val="12"/>
        <color rgb="FF000000"/>
        <rFont val="Aptos"/>
      </rPr>
      <t>de almacenamiento</t>
    </r>
  </si>
  <si>
    <t>4.7.2</t>
  </si>
  <si>
    <t>Tinacos</t>
  </si>
  <si>
    <t>4.7.3</t>
  </si>
  <si>
    <t>Medidores de agua</t>
  </si>
  <si>
    <t>Registrar el consumo mensual del medidor</t>
  </si>
  <si>
    <t>4.7.4</t>
  </si>
  <si>
    <t>Fugas visibles</t>
  </si>
  <si>
    <t>4.8 Potencial de captación de agua</t>
  </si>
  <si>
    <t>4.8.1</t>
  </si>
  <si>
    <t>Superficie de techos</t>
  </si>
  <si>
    <t>4.8.2</t>
  </si>
  <si>
    <t>Tipo de techo</t>
  </si>
  <si>
    <t>4.8.3</t>
  </si>
  <si>
    <t>Estado de limpieza</t>
  </si>
  <si>
    <t>4.9 Medidas de seguridad</t>
  </si>
  <si>
    <t>Cantidad de tomas</t>
  </si>
  <si>
    <t>4.9.1</t>
  </si>
  <si>
    <t>Sistema de agua contra incendios</t>
  </si>
  <si>
    <t>4.9.2</t>
  </si>
  <si>
    <t>Sistemas alternativos o ecológicos</t>
  </si>
  <si>
    <t>4.9.3</t>
  </si>
  <si>
    <t xml:space="preserve">¿Cuenta con sistema de captación pluvial? (sí/no), </t>
  </si>
  <si>
    <t>4.9.4</t>
  </si>
  <si>
    <t>En caso de responder si mencionar: 
1.- Año de instalación,capacidad de almacenamiento (m³)
2.- Estado actual del sistema (óptimo / requiere mantenimiento / fuera de uso)
3.- Uso del agua pluvial (riego, sanitarios, limpieza, otro)</t>
  </si>
  <si>
    <t>4.9.5</t>
  </si>
  <si>
    <t>Si no cuenta, ¿Ha identificado un área para instalarlo? (especificar ubicación)</t>
  </si>
  <si>
    <t>4.9.6</t>
  </si>
  <si>
    <t>¿Cuenta con tratamiento o reúso de aguas grises? (sí/no, especificar tipo y uso)</t>
  </si>
  <si>
    <t>4.9.7</t>
  </si>
  <si>
    <t>¿Emplean tecnologías de ahorro (llaves temporizadas, aireadores, sanitarios secos)?</t>
  </si>
  <si>
    <t>4.9.8</t>
  </si>
  <si>
    <t>¿Tienen campañas de sensibilización o monitoreo de consumo?</t>
  </si>
  <si>
    <t>4.9.9</t>
  </si>
  <si>
    <t>Potencial de superficie para creación de humedales en el campus de la DP</t>
  </si>
  <si>
    <t>Área en m²</t>
  </si>
  <si>
    <t xml:space="preserve">•   Para cantidades, utilice números enteros sin comas (ej. 120, no 120.0).
•   Responda Sí / No en los indicadores cualitativos.
•   Complete siempre la columna “Observaciones” , incluso si la respuesta es “Sí”.
•   Integre a una carpeta digital los documentos de soporte indicados.
</t>
  </si>
  <si>
    <t>5.1 Transporte</t>
  </si>
  <si>
    <t>Número</t>
  </si>
  <si>
    <t>Obervaciones</t>
  </si>
  <si>
    <t>5.1.1</t>
  </si>
  <si>
    <t>Población (estudiantes, académicos, administrativos y flotante) que acude en transporte público a la dependencia</t>
  </si>
  <si>
    <t>Número de personas</t>
  </si>
  <si>
    <t>Personas</t>
  </si>
  <si>
    <t>Formularios exprofeso, levantados con la participación de todas las personas de la dependencia.</t>
  </si>
  <si>
    <t>Publicación de resultados de la consulta en la página oficial de la DP.</t>
  </si>
  <si>
    <t>5.1.2</t>
  </si>
  <si>
    <t>5.1.3</t>
  </si>
  <si>
    <t>Capacidad del (los) estacionamientos gestionados por la DP</t>
  </si>
  <si>
    <t>Cupo del (los) estacionamientos gestionados por la DP</t>
  </si>
  <si>
    <t>Cajones de estacionamiento</t>
  </si>
  <si>
    <t>5.1.4</t>
  </si>
  <si>
    <t>Promedio diario de automóviles que ingresan a la dependencia</t>
  </si>
  <si>
    <t>Promedio diario de automóviles con motor de combustión que ingresan</t>
  </si>
  <si>
    <t>Autos/Día</t>
  </si>
  <si>
    <t>Ej.: “Muestreo: 5 días lectivos, 3 no lectivos, 2 vacacionales. Total: 1200 autos en 10 días → 120 autos/día.”</t>
  </si>
  <si>
    <t>Registros de ingreso vehicular (bitácoras, sistema de control de acceso) que cubran periodos lectivos, no lectivos y vacacionales.</t>
  </si>
  <si>
    <t>5.1.5</t>
  </si>
  <si>
    <t>Promedio diario de motocicletas que ingresan a la dependencia</t>
  </si>
  <si>
    <t>5.1.6</t>
  </si>
  <si>
    <t>Área total de estacionamiento a nivel de suelo</t>
  </si>
  <si>
    <t>Área total de estacionamiento al aire libre</t>
  </si>
  <si>
    <t>m²</t>
  </si>
  <si>
    <t>Planos de arquitectura actualizados o capturas de Google Earth Pro con polígonos trazados y mediciones visibles.</t>
  </si>
  <si>
    <t>5.1.7</t>
  </si>
  <si>
    <t>Estrategias identificadas para limitar o disminuir el área de estacionamiento en el campus</t>
  </si>
  <si>
    <t>Describir</t>
  </si>
  <si>
    <t>5.1.8</t>
  </si>
  <si>
    <t>Capacidad de estacionamiento para bicicletas</t>
  </si>
  <si>
    <t>Número de bicicletas de las y los usuarios de la DP</t>
  </si>
  <si>
    <t>Bicicletas</t>
  </si>
  <si>
    <t>5.1.9</t>
  </si>
  <si>
    <t>Cantidad de iniciativas activas para desincentivar el uso del vehículo privado</t>
  </si>
  <si>
    <t>Tipo de iniciativas activas</t>
  </si>
  <si>
    <t>Ej.: “1. Estacionamientos seguros para bicis. 2. Tarifa preferencial en Metrobús. 3. Campaña ‘Semana sin Auto’.”</t>
  </si>
  <si>
    <t>Planes, políticas, convenios, mapas actualizados con infraestructura ciclista, campañas institucionales.</t>
  </si>
  <si>
    <t>5.1.10</t>
  </si>
  <si>
    <t>Andadores peatonales en la DP</t>
  </si>
  <si>
    <t>Proporción de andadores peatonales seguros y accesibles en la DP</t>
  </si>
  <si>
    <t>Estimar proporción</t>
  </si>
  <si>
    <t>Ej.: “Rutas peatonales conectan edificios A, B y C. Incluyen rampas, pisos táctiles, iluminación y bancas.”</t>
  </si>
  <si>
    <t>Mapa de red peatonal + fotografías georreferenciadas y fechadas + políticas de movilidad peatonal + encuestas de percepción (opcional).</t>
  </si>
  <si>
    <t>6.1 Educación e Investigación</t>
  </si>
  <si>
    <t xml:space="preserve">No. </t>
  </si>
  <si>
    <t>6.1.1</t>
  </si>
  <si>
    <t>Docentes de la UA que  han cursado alguna edición del Diplomado FORTAS</t>
  </si>
  <si>
    <t>6.1.2</t>
  </si>
  <si>
    <t>Programas académicos ofrecidos en la dependencia que se han actualizado de 2020 a la fecha</t>
  </si>
  <si>
    <t>6.1.3</t>
  </si>
  <si>
    <t>Docentes que han egresado del Diplomado FORTAS que forman parte de los equipos de rediseño curricular</t>
  </si>
  <si>
    <t>6.1.4</t>
  </si>
  <si>
    <t>Número de Unidades de Aprendizaje relacionadas con el Desarrollo Sustentable o sus componentes</t>
  </si>
  <si>
    <t>6.1.5</t>
  </si>
  <si>
    <t>Número total de Acciones formativas (cursos, diplomados, talleres, seminarios, etc) relacionadas con la sustentabilidad, ofrecidas por la UA  en un año</t>
  </si>
  <si>
    <t>Catálogo publicado al iniciar el año en la página oficial de la DP.</t>
  </si>
  <si>
    <t>6.1.6</t>
  </si>
  <si>
    <t>Número de publicaciones académicas de la DP sobre sustentabilidad de 2022 a la fecha</t>
  </si>
  <si>
    <t>Ej.: “Investigaciones que utilicen palabras clave como Sustentabilidad, cambio climático, verde, medio ambiente, energía renovable, etc etc’.”</t>
  </si>
  <si>
    <t>6.1.7</t>
  </si>
  <si>
    <t>Número  de eventos relacionados con la sustentabilidad realizados durante el último año.</t>
  </si>
  <si>
    <t>Ej.: “ Congresos, Simposia, Conferencias, Seminarios, Talleres y eventos diversos sobre tópicos de sustentabilidad”.</t>
  </si>
  <si>
    <t>6.1.8</t>
  </si>
  <si>
    <t>De éstos, señale el número  de eventos organizados por estudiantes,  relacionados con la sustentabilidad  durante el último año.</t>
  </si>
  <si>
    <t>Ej.: “ Talleres, obras de teatro, eventos deportivos, culturales, bazares o exposiciones sobre materiales reciclados, extensión comunitaria, etc)”.</t>
  </si>
  <si>
    <r>
      <t xml:space="preserve">•   Para cantidades, utilice números enteros sin comas (ej. 120, no 120.0).
•   Responda Sí / No en los indicadores cualitativos.
•  </t>
    </r>
    <r>
      <rPr>
        <b/>
        <sz val="12"/>
        <color rgb="FFFF0000"/>
        <rFont val="Aptos"/>
        <family val="2"/>
      </rPr>
      <t xml:space="preserve"> Complete siempre la columna “Observaciones” , incluso si la respuesta es “Sí”.
•   Integre a una carpeta digital los documentos de soporte indicados.</t>
    </r>
  </si>
  <si>
    <t>Centro de Innovación y Desarrollo Tenológico en Cómputo</t>
  </si>
  <si>
    <t>Ing. Emilio Arroyo Orrala, Coord. C.A.
earrollo@ipn.mx, ext.52512</t>
  </si>
  <si>
    <t>CDMX, Gustavo A. Madero, Nueva Industrial Vallejo</t>
  </si>
  <si>
    <t>Cisterna, Planta de emergencia (gas LP) para
sistema hidrosanitario, Planta prod. Fotovoltaic</t>
  </si>
  <si>
    <t>https://www.cidetec.ipn.mx/comite-ambiental.html</t>
  </si>
  <si>
    <t>Enlace a Connue</t>
  </si>
  <si>
    <r>
      <t>Área verde total: (m</t>
    </r>
    <r>
      <rPr>
        <b/>
        <sz val="10"/>
        <color theme="1"/>
        <rFont val="Aptos"/>
        <family val="2"/>
      </rPr>
      <t>2</t>
    </r>
    <r>
      <rPr>
        <b/>
        <sz val="12"/>
        <color theme="1"/>
        <rFont val="Aptos"/>
      </rPr>
      <t>)</t>
    </r>
  </si>
  <si>
    <t>bianual</t>
  </si>
  <si>
    <t>semanal</t>
  </si>
  <si>
    <t>diaria</t>
  </si>
  <si>
    <t>anual</t>
  </si>
  <si>
    <t>compartida con Cocendi y CIC</t>
  </si>
  <si>
    <t>1 edificio principale.</t>
  </si>
  <si>
    <t>2 sanitario (wc) c/planta</t>
  </si>
  <si>
    <t>50% de áreas comunes iluminadas; 10 luminarias dañadas.</t>
  </si>
  <si>
    <t>90% de cobertura</t>
  </si>
  <si>
    <t>4 camaras obsoletas o dañadas</t>
  </si>
  <si>
    <t>extintores CO2, PQS</t>
  </si>
  <si>
    <t>Programa interno de Protección Civil</t>
  </si>
  <si>
    <t>Programa de Trabajo de la Red de Genero CIDETEC e IPN</t>
  </si>
  <si>
    <t>Consultorio en nivel 2, 08:00 a 20:00 hrs</t>
  </si>
  <si>
    <t>servico ambulacia IPN</t>
  </si>
  <si>
    <t>8/2025</t>
  </si>
  <si>
    <t>9/2025</t>
  </si>
  <si>
    <t>10/2025</t>
  </si>
  <si>
    <t>11/2025</t>
  </si>
  <si>
    <t>12/2025</t>
  </si>
  <si>
    <t>TOTAL</t>
  </si>
  <si>
    <t>Red &gt;Municipal</t>
  </si>
  <si>
    <t>Si (local)</t>
  </si>
  <si>
    <t>funcional</t>
  </si>
  <si>
    <t>4.3 kg/cm2</t>
  </si>
  <si>
    <t>NO</t>
  </si>
  <si>
    <t>Si</t>
  </si>
  <si>
    <t>si</t>
  </si>
  <si>
    <t xml:space="preserve"> </t>
  </si>
  <si>
    <t>tratada</t>
  </si>
  <si>
    <t>manual (manguera y aspersores)</t>
  </si>
  <si>
    <t>digital/wifi</t>
  </si>
  <si>
    <t>libre de obstaculos</t>
  </si>
  <si>
    <t>loza impermeabilizada</t>
  </si>
  <si>
    <t>1. Sistema de pozos de absorción de 0.25 m3 x 6 pozos, Instalado 2007. 2.- Funcionando, requieren mantenimiento anual. 3.- Infiltración al subsuelo</t>
  </si>
  <si>
    <t>452 luminarias LED</t>
  </si>
  <si>
    <t>generador emergecia para sistema hidroneumatico</t>
  </si>
  <si>
    <t>10 equipos</t>
  </si>
  <si>
    <t>7 equipos</t>
  </si>
  <si>
    <t>DIRECCIÓN DE SERVICIOS GENERALES</t>
  </si>
  <si>
    <t>REPORTE DE MINIMIZACIÓN DE RESIDUOS 2025</t>
  </si>
  <si>
    <t>T128402</t>
  </si>
  <si>
    <t>[image]</t>
  </si>
  <si>
    <t>\ MES</t>
  </si>
  <si>
    <t/>
  </si>
  <si>
    <t>Enero</t>
  </si>
  <si>
    <t>Febrero</t>
  </si>
  <si>
    <t>Marzo</t>
  </si>
  <si>
    <t>Abril</t>
  </si>
  <si>
    <t>Mayo</t>
  </si>
  <si>
    <t>Junio</t>
  </si>
  <si>
    <t>Julio</t>
  </si>
  <si>
    <t>Agosto</t>
  </si>
  <si>
    <t>Septiembre</t>
  </si>
  <si>
    <t>CONCEPTO</t>
  </si>
  <si>
    <t>TIPO (2)</t>
  </si>
  <si>
    <t>U.M. (3)</t>
  </si>
  <si>
    <t>Observaciones (4)</t>
  </si>
  <si>
    <t>Residuos Orgánicos</t>
  </si>
  <si>
    <t>Residuos de Alimentos</t>
  </si>
  <si>
    <t>18</t>
  </si>
  <si>
    <t>20</t>
  </si>
  <si>
    <t>22</t>
  </si>
  <si>
    <t>15</t>
  </si>
  <si>
    <t>16</t>
  </si>
  <si>
    <t>12</t>
  </si>
  <si>
    <t>10</t>
  </si>
  <si>
    <t>Kgs.</t>
  </si>
  <si>
    <t>Mensual, Disposición fina: planta de composta IPN</t>
  </si>
  <si>
    <t>Residuos Jardineria y poda</t>
  </si>
  <si>
    <t>150</t>
  </si>
  <si>
    <t>160</t>
  </si>
  <si>
    <t>170</t>
  </si>
  <si>
    <t>100</t>
  </si>
  <si>
    <t>120</t>
  </si>
  <si>
    <t>130</t>
  </si>
  <si>
    <t>Residuos no valorizables</t>
  </si>
  <si>
    <t>Mezclados</t>
  </si>
  <si>
    <t>4</t>
  </si>
  <si>
    <t>5</t>
  </si>
  <si>
    <t>6</t>
  </si>
  <si>
    <t>3</t>
  </si>
  <si>
    <t>1</t>
  </si>
  <si>
    <t>Mensual, Disposición final: servicio externo de
recolección contatrado por IPN</t>
  </si>
  <si>
    <t>Bolsas</t>
  </si>
  <si>
    <t>Sanitarios</t>
  </si>
  <si>
    <t>80</t>
  </si>
  <si>
    <t>85</t>
  </si>
  <si>
    <t>50</t>
  </si>
  <si>
    <t>55</t>
  </si>
  <si>
    <t>84</t>
  </si>
  <si>
    <t>90</t>
  </si>
  <si>
    <t>Otros (ceramicos, boligrafos,
lápices…)</t>
  </si>
  <si>
    <t>2</t>
  </si>
  <si>
    <t>Residuos valorizables</t>
  </si>
  <si>
    <t>Envase de PET</t>
  </si>
  <si>
    <t>0</t>
  </si>
  <si>
    <t>Entrega a la Dirección de ServiciosGenerales del IPN.</t>
  </si>
  <si>
    <t>Carton y otros celulósicos</t>
  </si>
  <si>
    <t>14</t>
  </si>
  <si>
    <t>Papel Bond</t>
  </si>
  <si>
    <t>m3.</t>
  </si>
  <si>
    <t>Entrega a empresa Rennueva para reciclado</t>
  </si>
  <si>
    <t>Voluminosos</t>
  </si>
  <si>
    <t>Residuos Peligrosos (RP)</t>
  </si>
  <si>
    <t>punzocortante Rpne1.2/05</t>
  </si>
  <si>
    <t>0.1</t>
  </si>
  <si>
    <t>0.5</t>
  </si>
  <si>
    <t>0.3</t>
  </si>
  <si>
    <t>No anatómicos Rpne 1.2/04</t>
  </si>
  <si>
    <t>0.2</t>
  </si>
  <si>
    <t>kgs.</t>
  </si>
  <si>
    <t>Toner</t>
  </si>
  <si>
    <t>9</t>
  </si>
  <si>
    <t>pza</t>
  </si>
  <si>
    <t>Total</t>
  </si>
  <si>
    <t>259.6</t>
  </si>
  <si>
    <t>290</t>
  </si>
  <si>
    <t>289</t>
  </si>
  <si>
    <t>173</t>
  </si>
  <si>
    <t>224</t>
  </si>
  <si>
    <t>263.7</t>
  </si>
  <si>
    <t>187</t>
  </si>
  <si>
    <t>133.4</t>
  </si>
  <si>
    <t>253</t>
  </si>
  <si>
    <t>1. FECHA DE ENTREGA: DENTRO DE LOS PRIMEROS 10 DÍAS DEL MES SIGUIENTE AL PERIODO</t>
  </si>
  <si>
    <t>2073</t>
  </si>
  <si>
    <t>Total acumulado del período (kgs.)</t>
  </si>
  <si>
    <t>REPORTADO.</t>
  </si>
  <si>
    <t>2. EN CADA CONCEPTO, LAS DEPENDENCIAS, CON BASE A SU PLAN DE MANEJO DE</t>
  </si>
  <si>
    <t>RESIDUOS, PODRÁ ESPECIFICAR EL TIPO DE RESIDUO EN ESPECÍFICO QUE ESTÁ</t>
  </si>
  <si>
    <t>GENERANDO, P.EJ. ORGÁNICOS (ALIMENTOS, PODA DE PASTO, CADÁVERES, ETC);</t>
  </si>
  <si>
    <t>VALORIZABLES (PET, VIDRIO, ALUMINIO, ETC); VOLUMINOSOS (CHATARRA, MOBILIARIO,</t>
  </si>
  <si>
    <t>ETC).</t>
  </si>
  <si>
    <t>3. LA UNIDAD DE MEDIDA SERÁ ACORDE A LO QUE SE ESTÉ REPORTANDO.</t>
  </si>
  <si>
    <t>4. EN ESTE PUNTO, LA DP PODRÁ ESPECIFICAR EL DESTINO FINAL DEL RESIDUO O CUALQUIER INFORMACIÓN RELEVANTE SOBRE EL MANEJO SUSTENTABLE DE LOS MISMOS</t>
  </si>
  <si>
    <t>Dependencia Politécnica: CENTRO DE INNOVACIÓN Y DESARROLLO TECNOLÓGICO EN CÓMPUTO</t>
  </si>
  <si>
    <t>Período:  Enero-Septiembre 2025</t>
  </si>
  <si>
    <t>Año 2025</t>
  </si>
  <si>
    <t>Columna1</t>
  </si>
  <si>
    <t>Columna2</t>
  </si>
  <si>
    <t>Columna3</t>
  </si>
  <si>
    <t>Columna4</t>
  </si>
  <si>
    <t>Columna5</t>
  </si>
  <si>
    <t>Columna6</t>
  </si>
  <si>
    <t>Columna7</t>
  </si>
  <si>
    <t>Columna8</t>
  </si>
  <si>
    <t>Columna9</t>
  </si>
  <si>
    <t>Columna10</t>
  </si>
  <si>
    <t>Columna11</t>
  </si>
  <si>
    <t>Columna12</t>
  </si>
  <si>
    <t>Columna13</t>
  </si>
  <si>
    <t>126 eqs.</t>
  </si>
  <si>
    <t>15 eqs.</t>
  </si>
  <si>
    <t>42 paneles fotovoltaicos que producen 1,892 KWh /mes. En 51 meses de operación 22.711 MWh producidos</t>
  </si>
  <si>
    <t>Huella de carbono estimada por consumo de energía electrica: 6.094 tCO2eq (2025)</t>
  </si>
  <si>
    <t>Centro de Innovación y Desarrollo Tecnológico en Cómputo (CIDETEC)</t>
  </si>
  <si>
    <t>Emilio Arroyo Orrala, Coordinador del comité ambiental. (earrollo@ipn.mx, ext 52512)</t>
  </si>
  <si>
    <t>Recolección del IPN y externo privado asignada por la Secretaría de administración.</t>
  </si>
  <si>
    <t>Colegio de Profesores</t>
  </si>
  <si>
    <t>Cancha polifuncional</t>
  </si>
  <si>
    <t>Se realizo la reducción (418 m2 aprox) para instalar una cacha polifuncional (tenis ,basquet voleibol…), que da proporciona servicio a ESCOM,CIC, CIDETEC y unidades adiciobnales que lo requieran</t>
  </si>
  <si>
    <t>Para el año en curso se pretende realizar un nuevo diagnóstico energetico integral. De igual manera se realizará una encuesta para determinar el nivel de conocimiento de temas ambierntales de la comunidad del CIDETEC, para orientar el trabajo de difusión y de operación del centro.</t>
  </si>
  <si>
    <t>Estacionamiento principal: 23420 m² + bicicletas 180 m²</t>
  </si>
  <si>
    <t xml:space="preserve">Se anexa en la pestaña 3.1 el cuadro de resumen generado por el CIDETEC, mismo que describe cantidades y disposición de los residuos. Disponible en https://www.cidetec.ipn.mx/comite-ambiental.html </t>
  </si>
  <si>
    <t xml:space="preserve">Resumen anual de generación disponible en https://www.cidetec.ipn.mx/comite-ambiental.html </t>
  </si>
  <si>
    <t>esta condicion se aplicó en el tercer nivel del Centro</t>
  </si>
  <si>
    <t>la energia producida equivale a un ahorro de cerca del 34% del total consumido,</t>
  </si>
  <si>
    <t>2 Eqs.del sistema hidronenumático.</t>
  </si>
  <si>
    <t>El registro de consumo se realiza a travez de un sistema de medición local ya que la toma principal es compartida por 4 unidades del IPN</t>
  </si>
  <si>
    <t xml:space="preserve">Resumen anual de consumo disponible en https://www.cidetec.ipn.mx/comite-ambiental.html </t>
  </si>
  <si>
    <t xml:space="preserve">Superficie total (m2 ): </t>
  </si>
  <si>
    <t xml:space="preserve"> Se realizará una encuesta en el segundo semestre de 2026 para determinar el nivel de conocimiento de temas ambientales de la comunidad del CIDETEC, y en particular del rubro de transporte, para orientar el trabajo de difusión y de operación del 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</si>
</sst>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sz val="11"/>
      <color theme="1"/>
      <name val="Calibri"/>
      <family val="2"/>
      <scheme val="minor"/>
    </font>
    <font>
      <sz val="11"/>
      <color theme="0"/>
      <name val="Calibri"/>
      <family val="2"/>
      <scheme val="minor"/>
    </font>
    <font>
      <sz val="10"/>
      <color rgb="FF000000"/>
      <name val="Century Gothic"/>
      <family val="2"/>
    </font>
    <font>
      <sz val="11"/>
      <color theme="0"/>
      <name val="Calibri"/>
      <scheme val="minor"/>
    </font>
    <font>
      <sz val="11"/>
      <color theme="1"/>
      <name val="Aptos"/>
    </font>
    <font>
      <b/>
      <sz val="12"/>
      <color theme="1"/>
      <name val="Aptos"/>
    </font>
    <font>
      <sz val="11"/>
      <color rgb="FF000000"/>
      <name val="Aptos"/>
    </font>
    <font>
      <b/>
      <sz val="12"/>
      <color rgb="FF821348"/>
      <name val="Aptos"/>
    </font>
    <font>
      <sz val="12"/>
      <color theme="1"/>
      <name val="Aptos"/>
    </font>
    <font>
      <sz val="12"/>
      <color theme="1"/>
      <name val="Calibri"/>
      <family val="2"/>
      <scheme val="minor"/>
    </font>
    <font>
      <sz val="10"/>
      <color rgb="FF000000"/>
      <name val="Aptos"/>
    </font>
    <font>
      <b/>
      <sz val="12"/>
      <color rgb="FF000000"/>
      <name val="Aptos"/>
    </font>
    <font>
      <sz val="12"/>
      <color rgb="FF000000"/>
      <name val="Aptos"/>
    </font>
    <font>
      <b/>
      <vertAlign val="superscript"/>
      <sz val="12"/>
      <color rgb="FF000000"/>
      <name val="Aptos"/>
    </font>
    <font>
      <b/>
      <sz val="14"/>
      <color rgb="FF8E1047"/>
      <name val="Aptos"/>
    </font>
    <font>
      <b/>
      <sz val="12"/>
      <color rgb="FF8E1047"/>
      <name val="Aptos"/>
    </font>
    <font>
      <sz val="12"/>
      <color rgb="FF8E1047"/>
      <name val="Aptos"/>
    </font>
    <font>
      <sz val="9"/>
      <color rgb="FF000000"/>
      <name val="Aptos"/>
    </font>
    <font>
      <sz val="9"/>
      <color theme="1"/>
      <name val="Aptos"/>
    </font>
    <font>
      <sz val="6"/>
      <color rgb="FF000000"/>
      <name val="Aptos"/>
    </font>
    <font>
      <sz val="8"/>
      <color rgb="FF000000"/>
      <name val="Aptos"/>
    </font>
    <font>
      <b/>
      <sz val="10"/>
      <color rgb="FF000000"/>
      <name val="Aptos"/>
    </font>
    <font>
      <sz val="7"/>
      <color rgb="FF000000"/>
      <name val="Aptos"/>
    </font>
    <font>
      <b/>
      <sz val="12"/>
      <color theme="1"/>
      <name val="Calibri"/>
      <family val="2"/>
      <scheme val="minor"/>
    </font>
    <font>
      <b/>
      <sz val="12"/>
      <color rgb="FF8E1047"/>
      <name val="Arial"/>
    </font>
    <font>
      <b/>
      <sz val="12"/>
      <color rgb="FF242424"/>
      <name val="Aptos"/>
    </font>
    <font>
      <sz val="12"/>
      <color rgb="FF000000"/>
      <name val="Calibri"/>
      <family val="2"/>
      <scheme val="minor"/>
    </font>
    <font>
      <b/>
      <sz val="8"/>
      <color rgb="FF000000"/>
      <name val="Aptos"/>
    </font>
    <font>
      <b/>
      <i/>
      <sz val="8"/>
      <color rgb="FF000000"/>
      <name val="Aptos"/>
    </font>
    <font>
      <b/>
      <sz val="11"/>
      <color rgb="FF000000"/>
      <name val="Aptos"/>
    </font>
    <font>
      <sz val="11"/>
      <color rgb="FF242424"/>
      <name val="Aptos"/>
    </font>
    <font>
      <vertAlign val="superscript"/>
      <sz val="12"/>
      <color rgb="FF000000"/>
      <name val="Aptos"/>
    </font>
    <font>
      <b/>
      <sz val="12"/>
      <color rgb="FFFF0000"/>
      <name val="Aptos"/>
      <family val="2"/>
    </font>
    <font>
      <sz val="12"/>
      <color rgb="FF000000"/>
      <name val="Aptos"/>
      <family val="2"/>
    </font>
    <font>
      <sz val="12"/>
      <name val="Arial"/>
      <family val="2"/>
    </font>
    <font>
      <b/>
      <sz val="12"/>
      <color theme="1"/>
      <name val="Aptos"/>
      <family val="2"/>
    </font>
    <font>
      <b/>
      <sz val="12"/>
      <color rgb="FF000000"/>
      <name val="Aptos"/>
      <family val="2"/>
    </font>
    <font>
      <b/>
      <sz val="22"/>
      <color rgb="FF000000"/>
      <name val="Aptos"/>
      <family val="2"/>
    </font>
    <font>
      <u/>
      <sz val="11"/>
      <color theme="10"/>
      <name val="Calibri"/>
      <family val="2"/>
      <scheme val="minor"/>
    </font>
    <font>
      <sz val="10"/>
      <color theme="1"/>
      <name val="Aptos"/>
      <family val="2"/>
    </font>
    <font>
      <b/>
      <sz val="10"/>
      <color theme="1"/>
      <name val="Aptos"/>
      <family val="2"/>
    </font>
    <font>
      <sz val="12"/>
      <color theme="1"/>
      <name val="Aptos"/>
      <family val="2"/>
    </font>
    <font>
      <sz val="9"/>
      <color rgb="FF000000"/>
      <name val="Aptos"/>
      <family val="2"/>
    </font>
    <font>
      <sz val="11"/>
      <color rgb="FF000000"/>
      <name val="Aptos"/>
      <family val="2"/>
    </font>
    <font>
      <b/>
      <sz val="24"/>
      <color theme="1"/>
      <name val="Aptos"/>
      <family val="2"/>
    </font>
    <font>
      <b/>
      <sz val="16"/>
      <color theme="1"/>
      <name val="Calibri"/>
      <family val="2"/>
      <scheme val="minor"/>
    </font>
    <font>
      <sz val="14"/>
      <color rgb="FF000000"/>
      <name val="Aptos"/>
      <family val="2"/>
    </font>
  </fonts>
  <fills count="16">
    <fill>
      <patternFill patternType="none"/>
    </fill>
    <fill>
      <patternFill patternType="gray125"/>
    </fill>
    <fill>
      <patternFill patternType="solid">
        <fgColor theme="4"/>
      </patternFill>
    </fill>
    <fill>
      <patternFill patternType="solid">
        <fgColor theme="8" tint="0.79998168889431442"/>
        <bgColor indexed="65"/>
      </patternFill>
    </fill>
    <fill>
      <patternFill patternType="solid">
        <fgColor rgb="FFFFFFFF"/>
        <bgColor rgb="FF000000"/>
      </patternFill>
    </fill>
    <fill>
      <patternFill patternType="solid">
        <fgColor theme="7"/>
      </patternFill>
    </fill>
    <fill>
      <patternFill patternType="solid">
        <fgColor theme="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rgb="FFFFFFFF"/>
      </patternFill>
    </fill>
    <fill>
      <patternFill patternType="solid">
        <fgColor rgb="FFFFC000"/>
        <bgColor indexed="64"/>
      </patternFill>
    </fill>
    <fill>
      <patternFill patternType="solid">
        <fgColor theme="5" tint="-0.249977111117893"/>
        <bgColor indexed="64"/>
      </patternFill>
    </fill>
    <fill>
      <patternFill patternType="solid">
        <fgColor theme="8" tint="0.59999389629810485"/>
        <bgColor indexed="64"/>
      </patternFill>
    </fill>
  </fills>
  <borders count="52">
    <border>
      <left/>
      <right/>
      <top/>
      <bottom/>
      <diagonal/>
    </border>
    <border>
      <left/>
      <right/>
      <top/>
      <bottom style="thin">
        <color rgb="FF000000"/>
      </bottom>
      <diagonal/>
    </border>
    <border>
      <left style="thin">
        <color rgb="FF247E46"/>
      </left>
      <right/>
      <top style="thin">
        <color rgb="FF247E46"/>
      </top>
      <bottom style="thin">
        <color rgb="FF247E46"/>
      </bottom>
      <diagonal/>
    </border>
    <border>
      <left/>
      <right style="thin">
        <color rgb="FF247E46"/>
      </right>
      <top style="thin">
        <color rgb="FF247E46"/>
      </top>
      <bottom style="thin">
        <color rgb="FF247E46"/>
      </bottom>
      <diagonal/>
    </border>
    <border>
      <left style="thin">
        <color theme="7"/>
      </left>
      <right style="thin">
        <color theme="7"/>
      </right>
      <top style="thin">
        <color theme="7"/>
      </top>
      <bottom style="thin">
        <color theme="7"/>
      </bottom>
      <diagonal/>
    </border>
    <border>
      <left/>
      <right style="thin">
        <color theme="7"/>
      </right>
      <top style="thin">
        <color theme="7"/>
      </top>
      <bottom style="thin">
        <color theme="7"/>
      </bottom>
      <diagonal/>
    </border>
    <border>
      <left style="thin">
        <color theme="7"/>
      </left>
      <right style="thin">
        <color theme="7"/>
      </right>
      <top style="thin">
        <color theme="7"/>
      </top>
      <bottom/>
      <diagonal/>
    </border>
    <border>
      <left style="thin">
        <color theme="7"/>
      </left>
      <right/>
      <top style="thin">
        <color theme="7"/>
      </top>
      <bottom/>
      <diagonal/>
    </border>
    <border>
      <left/>
      <right/>
      <top style="thin">
        <color theme="7"/>
      </top>
      <bottom/>
      <diagonal/>
    </border>
    <border>
      <left/>
      <right style="thin">
        <color theme="7"/>
      </right>
      <top style="thin">
        <color theme="7"/>
      </top>
      <bottom/>
      <diagonal/>
    </border>
    <border>
      <left style="thin">
        <color theme="7"/>
      </left>
      <right/>
      <top/>
      <bottom/>
      <diagonal/>
    </border>
    <border>
      <left/>
      <right style="thin">
        <color theme="7"/>
      </right>
      <top/>
      <bottom/>
      <diagonal/>
    </border>
    <border>
      <left style="thin">
        <color theme="7"/>
      </left>
      <right/>
      <top/>
      <bottom style="thin">
        <color theme="7"/>
      </bottom>
      <diagonal/>
    </border>
    <border>
      <left/>
      <right/>
      <top/>
      <bottom style="thin">
        <color theme="7"/>
      </bottom>
      <diagonal/>
    </border>
    <border>
      <left/>
      <right style="thin">
        <color theme="7"/>
      </right>
      <top/>
      <bottom style="thin">
        <color theme="7"/>
      </bottom>
      <diagonal/>
    </border>
    <border>
      <left style="thin">
        <color theme="7"/>
      </left>
      <right/>
      <top style="thin">
        <color theme="7"/>
      </top>
      <bottom style="thin">
        <color theme="7"/>
      </bottom>
      <diagonal/>
    </border>
    <border>
      <left/>
      <right/>
      <top style="thin">
        <color theme="7"/>
      </top>
      <bottom style="thin">
        <color theme="7"/>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4"/>
      </left>
      <right style="thin">
        <color theme="4"/>
      </right>
      <top style="thin">
        <color theme="4"/>
      </top>
      <bottom style="thin">
        <color theme="4"/>
      </bottom>
      <diagonal/>
    </border>
    <border>
      <left/>
      <right style="thin">
        <color theme="4"/>
      </right>
      <top/>
      <bottom/>
      <diagonal/>
    </border>
    <border>
      <left style="thin">
        <color theme="4"/>
      </left>
      <right style="thin">
        <color theme="4"/>
      </right>
      <top style="thin">
        <color theme="4"/>
      </top>
      <bottom/>
      <diagonal/>
    </border>
    <border>
      <left/>
      <right/>
      <top style="thin">
        <color rgb="FF247E46"/>
      </top>
      <bottom style="thin">
        <color rgb="FF247E46"/>
      </bottom>
      <diagonal/>
    </border>
    <border>
      <left style="thin">
        <color rgb="FF247E46"/>
      </left>
      <right style="thin">
        <color rgb="FF247E46"/>
      </right>
      <top style="thin">
        <color rgb="FF247E46"/>
      </top>
      <bottom style="thin">
        <color rgb="FF247E46"/>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7" tint="-0.249977111117893"/>
      </left>
      <right style="thin">
        <color theme="7" tint="-0.249977111117893"/>
      </right>
      <top style="thin">
        <color theme="7" tint="-0.249977111117893"/>
      </top>
      <bottom style="thin">
        <color theme="7" tint="-0.249977111117893"/>
      </bottom>
      <diagonal/>
    </border>
    <border>
      <left style="thin">
        <color rgb="FFFF0000"/>
      </left>
      <right style="thin">
        <color rgb="FFFF0000"/>
      </right>
      <top style="thin">
        <color rgb="FFFF0000"/>
      </top>
      <bottom style="thin">
        <color rgb="FFFF0000"/>
      </bottom>
      <diagonal/>
    </border>
    <border>
      <left style="thin">
        <color rgb="FF247E46"/>
      </left>
      <right/>
      <top/>
      <bottom/>
      <diagonal/>
    </border>
    <border>
      <left style="thin">
        <color theme="4"/>
      </left>
      <right/>
      <top/>
      <bottom style="thin">
        <color theme="4"/>
      </bottom>
      <diagonal/>
    </border>
    <border>
      <left/>
      <right/>
      <top/>
      <bottom style="thin">
        <color theme="4"/>
      </bottom>
      <diagonal/>
    </border>
    <border>
      <left style="thin">
        <color theme="8" tint="-0.249977111117893"/>
      </left>
      <right style="thin">
        <color theme="8" tint="-0.249977111117893"/>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right style="thin">
        <color theme="4"/>
      </right>
      <top/>
      <bottom style="thin">
        <color theme="4"/>
      </bottom>
      <diagonal/>
    </border>
    <border>
      <left style="thin">
        <color theme="8" tint="-0.249977111117893"/>
      </left>
      <right/>
      <top style="thin">
        <color theme="8" tint="-0.249977111117893"/>
      </top>
      <bottom style="thin">
        <color theme="8" tint="-0.249977111117893"/>
      </bottom>
      <diagonal/>
    </border>
    <border>
      <left style="thin">
        <color theme="8" tint="-0.249977111117893"/>
      </left>
      <right/>
      <top style="thin">
        <color theme="8" tint="-0.249977111117893"/>
      </top>
      <bottom/>
      <diagonal/>
    </border>
    <border>
      <left/>
      <right style="thin">
        <color theme="8" tint="-0.249977111117893"/>
      </right>
      <top style="thin">
        <color theme="8" tint="-0.249977111117893"/>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theme="1"/>
      </left>
      <right/>
      <top style="thin">
        <color rgb="FF000000"/>
      </top>
      <bottom style="thin">
        <color theme="1"/>
      </bottom>
      <diagonal/>
    </border>
    <border>
      <left/>
      <right/>
      <top style="thin">
        <color rgb="FF000000"/>
      </top>
      <bottom style="thin">
        <color theme="1"/>
      </bottom>
      <diagonal/>
    </border>
    <border>
      <left/>
      <right style="thin">
        <color theme="1"/>
      </right>
      <top style="thin">
        <color rgb="FF000000"/>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bottom style="thin">
        <color indexed="64"/>
      </bottom>
      <diagonal/>
    </border>
    <border>
      <left/>
      <right/>
      <top/>
      <bottom style="thin">
        <color theme="1" tint="0.499984740745262"/>
      </bottom>
      <diagonal/>
    </border>
  </borders>
  <cellStyleXfs count="5">
    <xf numFmtId="0" fontId="0" fillId="0" borderId="0"/>
    <xf numFmtId="0" fontId="2" fillId="2" borderId="0" applyNumberFormat="0" applyBorder="0" applyAlignment="0" applyProtection="0"/>
    <xf numFmtId="0" fontId="1" fillId="3" borderId="0" applyNumberFormat="0" applyBorder="0" applyAlignment="0" applyProtection="0"/>
    <xf numFmtId="0" fontId="4" fillId="5" borderId="0" applyNumberFormat="0" applyBorder="0" applyAlignment="0" applyProtection="0"/>
    <xf numFmtId="0" fontId="39" fillId="0" borderId="0" applyNumberFormat="0" applyFill="0" applyBorder="0" applyAlignment="0" applyProtection="0"/>
  </cellStyleXfs>
  <cellXfs count="325">
    <xf numFmtId="0" fontId="0" fillId="0" borderId="0" xfId="0"/>
    <xf numFmtId="0" fontId="0" fillId="0" borderId="0" xfId="0" applyAlignment="1">
      <alignment vertical="center"/>
    </xf>
    <xf numFmtId="0" fontId="0" fillId="0" borderId="0" xfId="0" applyAlignment="1">
      <alignment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0" fillId="0" borderId="0" xfId="0" applyFont="1" applyAlignment="1">
      <alignment vertical="center"/>
    </xf>
    <xf numFmtId="0" fontId="6"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vertical="center"/>
    </xf>
    <xf numFmtId="0" fontId="9" fillId="0" borderId="1" xfId="0" applyFont="1" applyBorder="1" applyAlignment="1">
      <alignment vertical="center"/>
    </xf>
    <xf numFmtId="0" fontId="17" fillId="6" borderId="0" xfId="0" applyFont="1" applyFill="1" applyAlignment="1">
      <alignment vertical="center"/>
    </xf>
    <xf numFmtId="0" fontId="16" fillId="6" borderId="0" xfId="0" applyFont="1" applyFill="1" applyAlignment="1">
      <alignment vertical="center"/>
    </xf>
    <xf numFmtId="0" fontId="9" fillId="0" borderId="0" xfId="0" applyFont="1"/>
    <xf numFmtId="0" fontId="9" fillId="0" borderId="0" xfId="0" applyFont="1" applyAlignment="1">
      <alignment horizontal="center"/>
    </xf>
    <xf numFmtId="0" fontId="6" fillId="0" borderId="4" xfId="0" applyFont="1" applyBorder="1" applyAlignment="1">
      <alignment horizontal="center" vertical="center" wrapText="1"/>
    </xf>
    <xf numFmtId="0" fontId="0" fillId="0" borderId="4" xfId="0" applyBorder="1"/>
    <xf numFmtId="0" fontId="3" fillId="0" borderId="4" xfId="0" applyFont="1" applyBorder="1" applyAlignment="1">
      <alignment vertical="center" wrapText="1"/>
    </xf>
    <xf numFmtId="0" fontId="9" fillId="0" borderId="4" xfId="0" applyFont="1" applyBorder="1" applyAlignment="1">
      <alignment horizontal="center"/>
    </xf>
    <xf numFmtId="0" fontId="9" fillId="0" borderId="4" xfId="0" applyFont="1" applyBorder="1"/>
    <xf numFmtId="0" fontId="13" fillId="0" borderId="4" xfId="0" applyFont="1" applyBorder="1" applyAlignment="1">
      <alignment vertical="center" wrapText="1"/>
    </xf>
    <xf numFmtId="0" fontId="9" fillId="0" borderId="4" xfId="0" applyFont="1" applyBorder="1" applyAlignment="1">
      <alignment vertical="center"/>
    </xf>
    <xf numFmtId="0" fontId="12" fillId="0" borderId="4" xfId="0" applyFont="1" applyBorder="1" applyAlignment="1">
      <alignment vertical="center" wrapText="1"/>
    </xf>
    <xf numFmtId="0" fontId="13" fillId="0" borderId="4" xfId="0" applyFont="1" applyBorder="1" applyAlignment="1">
      <alignment vertical="center" wrapText="1"/>
      <extLst>
        <ext xmlns:xfpb="http://schemas.microsoft.com/office/spreadsheetml/2022/featurepropertybag" uri="{C7286773-470A-42A8-94C5-96B5CB345126}">
          <xfpb:xfComplement i="0"/>
        </ext>
      </extLst>
    </xf>
    <xf numFmtId="0" fontId="13" fillId="6" borderId="4" xfId="0" applyFont="1" applyFill="1" applyBorder="1" applyAlignment="1">
      <alignment vertical="center" wrapText="1"/>
    </xf>
    <xf numFmtId="0" fontId="9" fillId="0" borderId="5" xfId="0" applyFont="1" applyBorder="1"/>
    <xf numFmtId="0" fontId="12" fillId="0" borderId="6" xfId="0" applyFont="1" applyBorder="1" applyAlignment="1">
      <alignment vertical="center" wrapText="1"/>
    </xf>
    <xf numFmtId="0" fontId="13" fillId="0" borderId="6" xfId="0" applyFont="1" applyBorder="1" applyAlignment="1">
      <alignment vertical="center" wrapText="1"/>
    </xf>
    <xf numFmtId="0" fontId="13" fillId="0" borderId="6" xfId="0" applyFont="1" applyBorder="1" applyAlignment="1">
      <alignment vertical="center" wrapText="1"/>
      <extLst>
        <ext xmlns:xfpb="http://schemas.microsoft.com/office/spreadsheetml/2022/featurepropertybag" uri="{C7286773-470A-42A8-94C5-96B5CB345126}">
          <xfpb:xfComplement i="0"/>
        </ext>
      </extLst>
    </xf>
    <xf numFmtId="0" fontId="13" fillId="6" borderId="6" xfId="0" applyFont="1" applyFill="1" applyBorder="1" applyAlignment="1">
      <alignment vertical="center" wrapText="1"/>
    </xf>
    <xf numFmtId="0" fontId="9" fillId="0" borderId="4" xfId="0" applyFont="1" applyBorder="1" applyAlignment="1">
      <alignment horizontal="center" vertical="center"/>
    </xf>
    <xf numFmtId="0" fontId="9" fillId="0" borderId="4" xfId="0" applyFont="1" applyBorder="1" applyAlignment="1">
      <alignment horizontal="center" vertical="center"/>
      <extLst>
        <ext xmlns:xfpb="http://schemas.microsoft.com/office/spreadsheetml/2022/featurepropertybag" uri="{C7286773-470A-42A8-94C5-96B5CB345126}">
          <xfpb:xfComplement i="0"/>
        </ext>
      </extLst>
    </xf>
    <xf numFmtId="0" fontId="12" fillId="0" borderId="4" xfId="0" applyFont="1" applyBorder="1" applyAlignment="1">
      <alignment vertical="center"/>
    </xf>
    <xf numFmtId="0" fontId="6" fillId="0" borderId="4" xfId="0" applyFont="1" applyBorder="1" applyAlignment="1">
      <alignment vertical="center"/>
    </xf>
    <xf numFmtId="0" fontId="6" fillId="0" borderId="4" xfId="0" applyFont="1" applyBorder="1" applyAlignment="1">
      <alignment vertical="center" wrapText="1"/>
    </xf>
    <xf numFmtId="0" fontId="9" fillId="0" borderId="17" xfId="0" applyFont="1" applyBorder="1" applyAlignment="1">
      <alignment vertical="center"/>
    </xf>
    <xf numFmtId="0" fontId="13" fillId="0" borderId="17" xfId="0" applyFont="1" applyBorder="1" applyAlignment="1">
      <alignment horizontal="center" vertical="center" wrapText="1"/>
    </xf>
    <xf numFmtId="0" fontId="7" fillId="0" borderId="17" xfId="0" applyFont="1" applyBorder="1" applyAlignment="1">
      <alignment horizontal="center" wrapText="1"/>
    </xf>
    <xf numFmtId="0" fontId="18" fillId="0" borderId="17" xfId="0" applyFont="1" applyBorder="1" applyAlignment="1">
      <alignment horizontal="left" vertical="top" wrapText="1"/>
    </xf>
    <xf numFmtId="0" fontId="19" fillId="0" borderId="17" xfId="0" applyFont="1" applyBorder="1" applyAlignment="1">
      <alignment vertical="center"/>
    </xf>
    <xf numFmtId="0" fontId="20" fillId="0" borderId="17" xfId="0" applyFont="1" applyBorder="1" applyAlignment="1">
      <alignment horizontal="left" vertical="top" wrapText="1"/>
    </xf>
    <xf numFmtId="0" fontId="13" fillId="0" borderId="17" xfId="0" applyFont="1" applyBorder="1" applyAlignment="1">
      <alignment wrapText="1"/>
    </xf>
    <xf numFmtId="0" fontId="21" fillId="0" borderId="17" xfId="0" applyFont="1" applyBorder="1" applyAlignment="1">
      <alignment horizontal="center" vertical="center" wrapText="1"/>
    </xf>
    <xf numFmtId="0" fontId="9" fillId="0" borderId="17" xfId="0" applyFont="1" applyBorder="1" applyAlignment="1">
      <alignment horizontal="center" vertical="center"/>
    </xf>
    <xf numFmtId="0" fontId="13" fillId="0" borderId="17" xfId="0" applyFont="1" applyBorder="1" applyAlignment="1">
      <alignment vertical="center" wrapText="1"/>
    </xf>
    <xf numFmtId="0" fontId="18" fillId="0" borderId="17" xfId="0" applyFont="1" applyBorder="1" applyAlignment="1">
      <alignment vertical="top" wrapText="1"/>
    </xf>
    <xf numFmtId="0" fontId="11" fillId="0" borderId="17" xfId="0" applyFont="1" applyBorder="1" applyAlignment="1">
      <alignment horizontal="center" vertical="top" wrapText="1"/>
    </xf>
    <xf numFmtId="0" fontId="11" fillId="0" borderId="17" xfId="0" applyFont="1" applyBorder="1" applyAlignment="1">
      <alignment horizontal="center" vertical="center" wrapText="1"/>
    </xf>
    <xf numFmtId="0" fontId="22" fillId="0" borderId="17" xfId="0" applyFont="1" applyBorder="1" applyAlignment="1">
      <alignment horizontal="right" wrapText="1"/>
    </xf>
    <xf numFmtId="0" fontId="23" fillId="0" borderId="17" xfId="0" applyFont="1" applyBorder="1" applyAlignment="1">
      <alignment wrapText="1"/>
    </xf>
    <xf numFmtId="0" fontId="11" fillId="0" borderId="17" xfId="0" applyFont="1" applyBorder="1" applyAlignment="1">
      <alignment horizontal="center" wrapText="1"/>
    </xf>
    <xf numFmtId="0" fontId="21" fillId="0" borderId="17" xfId="0" applyFont="1" applyBorder="1" applyAlignment="1">
      <alignment horizontal="left" vertical="top" wrapText="1"/>
    </xf>
    <xf numFmtId="0" fontId="11" fillId="0" borderId="17" xfId="0" applyFont="1" applyBorder="1" applyAlignment="1">
      <alignment horizontal="left" vertical="top" wrapText="1"/>
    </xf>
    <xf numFmtId="0" fontId="10" fillId="0" borderId="0" xfId="0" applyFont="1" applyAlignment="1">
      <alignment horizontal="center" vertical="center" wrapText="1"/>
    </xf>
    <xf numFmtId="0" fontId="24" fillId="0" borderId="0" xfId="0" applyFont="1" applyAlignment="1">
      <alignment horizontal="center" vertical="center" wrapText="1"/>
    </xf>
    <xf numFmtId="0" fontId="10" fillId="0" borderId="0" xfId="0" applyFont="1"/>
    <xf numFmtId="0" fontId="10" fillId="0" borderId="0" xfId="0" applyFont="1" applyAlignment="1">
      <alignment horizontal="left" vertical="center" wrapText="1"/>
    </xf>
    <xf numFmtId="0" fontId="25" fillId="0" borderId="21" xfId="0" applyFont="1" applyBorder="1" applyAlignment="1">
      <alignment horizontal="center" vertical="center" wrapText="1"/>
    </xf>
    <xf numFmtId="0" fontId="27" fillId="6" borderId="0" xfId="0" applyFont="1" applyFill="1" applyAlignment="1">
      <alignment horizontal="center" vertical="center" wrapText="1"/>
    </xf>
    <xf numFmtId="0" fontId="6" fillId="0" borderId="6" xfId="0" applyFont="1" applyBorder="1" applyAlignment="1">
      <alignment horizontal="center" vertical="center" wrapText="1"/>
    </xf>
    <xf numFmtId="0" fontId="9" fillId="0" borderId="6" xfId="0" applyFont="1" applyBorder="1"/>
    <xf numFmtId="0" fontId="9" fillId="0" borderId="9" xfId="0" applyFont="1" applyBorder="1"/>
    <xf numFmtId="0" fontId="13" fillId="0" borderId="0" xfId="0" applyFont="1" applyAlignment="1">
      <alignment vertical="center"/>
    </xf>
    <xf numFmtId="0" fontId="13" fillId="6" borderId="0" xfId="0" applyFont="1" applyFill="1" applyAlignment="1">
      <alignment vertical="center"/>
    </xf>
    <xf numFmtId="0" fontId="13" fillId="0" borderId="24" xfId="0" applyFont="1" applyBorder="1" applyAlignment="1">
      <alignment vertical="center" wrapText="1"/>
    </xf>
    <xf numFmtId="0" fontId="12" fillId="0" borderId="24" xfId="0" applyFont="1" applyBorder="1" applyAlignment="1">
      <alignment horizontal="center" vertical="center" wrapText="1"/>
    </xf>
    <xf numFmtId="0" fontId="12" fillId="6" borderId="24" xfId="0" applyFont="1" applyFill="1" applyBorder="1" applyAlignment="1">
      <alignment horizontal="center" vertical="center" wrapText="1"/>
    </xf>
    <xf numFmtId="0" fontId="12" fillId="6" borderId="24" xfId="0" applyFont="1" applyFill="1" applyBorder="1" applyAlignment="1">
      <alignment horizontal="left" vertical="center" wrapText="1"/>
    </xf>
    <xf numFmtId="2" fontId="12" fillId="6" borderId="24" xfId="0" applyNumberFormat="1" applyFont="1" applyFill="1" applyBorder="1" applyAlignment="1">
      <alignment horizontal="center" vertical="center"/>
    </xf>
    <xf numFmtId="0" fontId="13" fillId="0" borderId="0" xfId="0" applyFont="1" applyAlignment="1">
      <alignment horizontal="center" vertical="center" wrapText="1"/>
    </xf>
    <xf numFmtId="0" fontId="12" fillId="0" borderId="24" xfId="0" applyFont="1" applyBorder="1" applyAlignment="1">
      <alignment vertical="center" wrapText="1"/>
    </xf>
    <xf numFmtId="0" fontId="13" fillId="0" borderId="24" xfId="0" applyFont="1" applyBorder="1" applyAlignment="1">
      <alignment horizontal="center" vertical="center" wrapText="1"/>
    </xf>
    <xf numFmtId="2" fontId="12" fillId="0" borderId="24" xfId="0" applyNumberFormat="1" applyFont="1" applyBorder="1" applyAlignment="1">
      <alignment vertical="center" wrapText="1"/>
    </xf>
    <xf numFmtId="0" fontId="13" fillId="0" borderId="24" xfId="0" applyFont="1" applyBorder="1" applyAlignment="1">
      <alignment vertical="center" wrapText="1"/>
      <extLst>
        <ext xmlns:xfpb="http://schemas.microsoft.com/office/spreadsheetml/2022/featurepropertybag" uri="{C7286773-470A-42A8-94C5-96B5CB345126}">
          <xfpb:xfComplement i="0"/>
        </ext>
      </extLst>
    </xf>
    <xf numFmtId="0" fontId="9" fillId="0" borderId="24" xfId="0" applyFont="1" applyBorder="1" applyAlignment="1">
      <alignment vertical="center"/>
    </xf>
    <xf numFmtId="0" fontId="12" fillId="0" borderId="24" xfId="0" applyFont="1" applyBorder="1" applyAlignment="1">
      <alignment vertical="center"/>
    </xf>
    <xf numFmtId="0" fontId="12" fillId="0" borderId="17" xfId="0" applyFont="1" applyBorder="1" applyAlignment="1">
      <alignment horizontal="center" vertical="center" wrapText="1"/>
    </xf>
    <xf numFmtId="0" fontId="28" fillId="0" borderId="17" xfId="0" applyFont="1" applyBorder="1" applyAlignment="1">
      <alignment horizontal="center" vertical="center" wrapText="1"/>
    </xf>
    <xf numFmtId="0" fontId="29" fillId="0" borderId="17" xfId="0" applyFont="1" applyBorder="1" applyAlignment="1">
      <alignment horizontal="center" vertical="center" wrapText="1"/>
    </xf>
    <xf numFmtId="0" fontId="12" fillId="0" borderId="17" xfId="0" applyFont="1" applyBorder="1" applyAlignment="1">
      <alignment horizontal="left" vertical="center" wrapText="1"/>
    </xf>
    <xf numFmtId="0" fontId="6" fillId="0" borderId="17" xfId="0" applyFont="1" applyBorder="1" applyAlignment="1">
      <alignment horizontal="center" vertical="center" wrapText="1"/>
    </xf>
    <xf numFmtId="0" fontId="30" fillId="0" borderId="17" xfId="0" applyFont="1" applyBorder="1" applyAlignment="1">
      <alignment horizontal="left" vertical="center" wrapText="1"/>
    </xf>
    <xf numFmtId="0" fontId="6" fillId="0" borderId="17" xfId="0" applyFont="1" applyBorder="1" applyAlignment="1">
      <alignment vertical="center"/>
    </xf>
    <xf numFmtId="0" fontId="9" fillId="0" borderId="0" xfId="0" applyFont="1" applyAlignment="1">
      <alignment horizontal="center" vertical="center"/>
    </xf>
    <xf numFmtId="0" fontId="9" fillId="6" borderId="0" xfId="0" applyFont="1" applyFill="1" applyAlignment="1">
      <alignment vertical="center"/>
    </xf>
    <xf numFmtId="0" fontId="9" fillId="6" borderId="0" xfId="2" applyFont="1" applyFill="1" applyBorder="1" applyAlignment="1">
      <alignment horizontal="center" vertical="center" wrapText="1"/>
    </xf>
    <xf numFmtId="0" fontId="13" fillId="6" borderId="20" xfId="0" applyFont="1" applyFill="1" applyBorder="1" applyAlignment="1">
      <alignment horizontal="center" vertical="center" wrapText="1"/>
    </xf>
    <xf numFmtId="0" fontId="12" fillId="6" borderId="20" xfId="1" applyFont="1" applyFill="1" applyBorder="1" applyAlignment="1">
      <alignment horizontal="center" vertical="center" wrapText="1"/>
    </xf>
    <xf numFmtId="0" fontId="12" fillId="4" borderId="0" xfId="0" applyFont="1" applyFill="1" applyAlignment="1">
      <alignment vertical="center" wrapText="1"/>
    </xf>
    <xf numFmtId="0" fontId="12" fillId="6" borderId="4" xfId="0" applyFont="1" applyFill="1" applyBorder="1" applyAlignment="1">
      <alignment horizontal="center" vertical="center" wrapText="1"/>
    </xf>
    <xf numFmtId="0" fontId="12" fillId="0" borderId="4" xfId="0" applyFont="1" applyBorder="1" applyAlignment="1">
      <alignment horizontal="center" vertical="center"/>
    </xf>
    <xf numFmtId="0" fontId="12" fillId="0" borderId="4" xfId="0" applyFont="1" applyBorder="1" applyAlignment="1">
      <alignment horizontal="center" vertical="center" wrapText="1"/>
    </xf>
    <xf numFmtId="49" fontId="9" fillId="6" borderId="0" xfId="0" applyNumberFormat="1" applyFont="1" applyFill="1" applyAlignment="1">
      <alignment horizontal="center"/>
    </xf>
    <xf numFmtId="0" fontId="9" fillId="6" borderId="4" xfId="0" applyFont="1" applyFill="1" applyBorder="1" applyAlignment="1">
      <alignment horizontal="center"/>
    </xf>
    <xf numFmtId="0" fontId="9" fillId="6" borderId="4" xfId="0" applyFont="1" applyFill="1" applyBorder="1"/>
    <xf numFmtId="49" fontId="9" fillId="7" borderId="4" xfId="0" applyNumberFormat="1" applyFont="1" applyFill="1" applyBorder="1" applyAlignment="1">
      <alignment horizontal="center"/>
    </xf>
    <xf numFmtId="0" fontId="13" fillId="0" borderId="18" xfId="0" applyFont="1" applyBorder="1" applyAlignment="1">
      <alignment horizontal="center" vertical="center" wrapText="1"/>
    </xf>
    <xf numFmtId="0" fontId="22" fillId="0" borderId="18" xfId="0" applyFont="1" applyBorder="1" applyAlignment="1">
      <alignment horizontal="right" wrapText="1"/>
    </xf>
    <xf numFmtId="0" fontId="13" fillId="0" borderId="18" xfId="0" applyFont="1" applyBorder="1" applyAlignment="1">
      <alignment vertical="center" wrapText="1"/>
    </xf>
    <xf numFmtId="0" fontId="23" fillId="0" borderId="18" xfId="0" applyFont="1" applyBorder="1" applyAlignment="1">
      <alignment wrapText="1"/>
    </xf>
    <xf numFmtId="0" fontId="9" fillId="0" borderId="20" xfId="0" applyFont="1" applyBorder="1" applyAlignment="1">
      <alignment wrapText="1" readingOrder="1"/>
    </xf>
    <xf numFmtId="0" fontId="6" fillId="6" borderId="20" xfId="2" applyFont="1" applyFill="1" applyBorder="1" applyAlignment="1">
      <alignment horizontal="center" vertical="center" wrapText="1"/>
    </xf>
    <xf numFmtId="0" fontId="9" fillId="6" borderId="20" xfId="2" applyFont="1" applyFill="1" applyBorder="1" applyAlignment="1">
      <alignment horizontal="center" vertical="center" wrapText="1"/>
    </xf>
    <xf numFmtId="0" fontId="6" fillId="6" borderId="20" xfId="2" applyFont="1" applyFill="1" applyBorder="1" applyAlignment="1">
      <alignment horizontal="left" vertical="center" wrapText="1"/>
    </xf>
    <xf numFmtId="0" fontId="31" fillId="0" borderId="20" xfId="0" applyFont="1" applyBorder="1"/>
    <xf numFmtId="0" fontId="12" fillId="6" borderId="20" xfId="2" applyFont="1" applyFill="1" applyBorder="1" applyAlignment="1">
      <alignment horizontal="left" vertical="center" wrapText="1"/>
    </xf>
    <xf numFmtId="0" fontId="13" fillId="6" borderId="20" xfId="2" applyFont="1" applyFill="1" applyBorder="1" applyAlignment="1">
      <alignment horizontal="center" vertical="center" wrapText="1"/>
    </xf>
    <xf numFmtId="0" fontId="12" fillId="6" borderId="20" xfId="2" applyFont="1" applyFill="1" applyBorder="1" applyAlignment="1">
      <alignment vertical="center" wrapText="1"/>
    </xf>
    <xf numFmtId="49" fontId="12" fillId="6" borderId="20" xfId="2" applyNumberFormat="1" applyFont="1" applyFill="1" applyBorder="1" applyAlignment="1">
      <alignment horizontal="left" vertical="center" wrapText="1"/>
    </xf>
    <xf numFmtId="0" fontId="13" fillId="6" borderId="20" xfId="0" applyFont="1" applyFill="1" applyBorder="1" applyAlignment="1">
      <alignment horizontal="center" vertical="center"/>
    </xf>
    <xf numFmtId="0" fontId="12" fillId="6" borderId="20" xfId="0" applyFont="1" applyFill="1" applyBorder="1" applyAlignment="1">
      <alignment vertical="center" wrapText="1"/>
    </xf>
    <xf numFmtId="0" fontId="12" fillId="6" borderId="22" xfId="2" applyFont="1" applyFill="1" applyBorder="1" applyAlignment="1">
      <alignment horizontal="left" vertical="center" wrapText="1"/>
    </xf>
    <xf numFmtId="0" fontId="13" fillId="0" borderId="28" xfId="0" applyFont="1" applyBorder="1" applyAlignment="1">
      <alignment horizontal="center" vertical="center" wrapText="1"/>
      <extLst>
        <ext xmlns:xfpb="http://schemas.microsoft.com/office/spreadsheetml/2022/featurepropertybag" uri="{C7286773-470A-42A8-94C5-96B5CB345126}">
          <xfpb:xfComplement i="0"/>
        </ext>
      </extLst>
    </xf>
    <xf numFmtId="0" fontId="9" fillId="0" borderId="28" xfId="0" applyFont="1" applyBorder="1" applyAlignment="1">
      <alignment horizontal="center" vertical="center" wrapText="1"/>
    </xf>
    <xf numFmtId="0" fontId="13" fillId="0" borderId="29" xfId="0" applyFont="1" applyBorder="1" applyAlignment="1">
      <alignment horizontal="center" vertical="center" wrapText="1"/>
      <extLst>
        <ext xmlns:xfpb="http://schemas.microsoft.com/office/spreadsheetml/2022/featurepropertybag" uri="{C7286773-470A-42A8-94C5-96B5CB345126}">
          <xfpb:xfComplement i="0"/>
        </ext>
      </extLst>
    </xf>
    <xf numFmtId="0" fontId="9" fillId="0" borderId="29"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8" xfId="0" applyFont="1" applyBorder="1" applyAlignment="1">
      <alignment horizontal="left" vertical="center" wrapText="1"/>
    </xf>
    <xf numFmtId="0" fontId="6" fillId="0" borderId="28" xfId="0" applyFont="1" applyBorder="1" applyAlignment="1">
      <alignment vertical="top" wrapText="1"/>
    </xf>
    <xf numFmtId="0" fontId="12" fillId="0" borderId="28" xfId="0" applyFont="1" applyBorder="1" applyAlignment="1">
      <alignment horizontal="left" vertical="top" wrapText="1"/>
    </xf>
    <xf numFmtId="0" fontId="6" fillId="0" borderId="28" xfId="0" applyFont="1" applyBorder="1" applyAlignment="1">
      <alignment horizontal="left" vertical="center" wrapText="1"/>
    </xf>
    <xf numFmtId="0" fontId="26" fillId="0" borderId="28" xfId="0" applyFont="1" applyBorder="1" applyAlignment="1">
      <alignment horizontal="left" vertical="center" wrapText="1"/>
    </xf>
    <xf numFmtId="0" fontId="12" fillId="0" borderId="29" xfId="0" applyFont="1" applyBorder="1" applyAlignment="1">
      <alignment horizontal="left" vertical="center" wrapText="1"/>
    </xf>
    <xf numFmtId="0" fontId="5" fillId="0" borderId="0" xfId="0" applyFont="1" applyAlignment="1">
      <alignment vertical="center"/>
    </xf>
    <xf numFmtId="0" fontId="5" fillId="0" borderId="0" xfId="0" applyFont="1" applyAlignment="1">
      <alignment horizontal="center" vertical="center"/>
    </xf>
    <xf numFmtId="0" fontId="12" fillId="0" borderId="30" xfId="0" applyFont="1" applyBorder="1" applyAlignment="1">
      <alignment horizontal="center" vertical="center" wrapText="1"/>
    </xf>
    <xf numFmtId="0" fontId="13" fillId="0" borderId="30" xfId="0" applyFont="1" applyBorder="1" applyAlignment="1">
      <alignment vertical="center" wrapText="1"/>
    </xf>
    <xf numFmtId="0" fontId="12" fillId="6" borderId="30" xfId="0" applyFont="1" applyFill="1" applyBorder="1" applyAlignment="1">
      <alignment vertical="center" wrapText="1"/>
    </xf>
    <xf numFmtId="0" fontId="13" fillId="6" borderId="30" xfId="0" applyFont="1" applyFill="1" applyBorder="1" applyAlignment="1">
      <alignment vertical="center" wrapText="1"/>
    </xf>
    <xf numFmtId="0" fontId="12" fillId="0" borderId="31" xfId="0" applyFont="1" applyBorder="1" applyAlignment="1">
      <alignment horizontal="center" vertical="center" wrapText="1"/>
    </xf>
    <xf numFmtId="0" fontId="13" fillId="0" borderId="31" xfId="0" applyFont="1" applyBorder="1" applyAlignment="1">
      <alignment vertical="center" wrapText="1"/>
    </xf>
    <xf numFmtId="0" fontId="12" fillId="6" borderId="31" xfId="0" applyFont="1" applyFill="1" applyBorder="1" applyAlignment="1">
      <alignment vertical="center" wrapText="1"/>
    </xf>
    <xf numFmtId="0" fontId="13" fillId="0" borderId="31" xfId="0" applyFont="1" applyBorder="1" applyAlignment="1">
      <alignment vertical="center" wrapText="1"/>
      <extLst>
        <ext xmlns:xfpb="http://schemas.microsoft.com/office/spreadsheetml/2022/featurepropertybag" uri="{C7286773-470A-42A8-94C5-96B5CB345126}">
          <xfpb:xfComplement i="0"/>
        </ext>
      </extLst>
    </xf>
    <xf numFmtId="0" fontId="16" fillId="4" borderId="8"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0" fillId="0" borderId="16" xfId="0" applyBorder="1" applyAlignment="1">
      <alignment horizontal="center" wrapText="1"/>
    </xf>
    <xf numFmtId="0" fontId="0" fillId="0" borderId="5" xfId="0" applyBorder="1" applyAlignment="1">
      <alignment horizontal="center" wrapText="1"/>
    </xf>
    <xf numFmtId="0" fontId="9" fillId="0" borderId="22" xfId="0" applyFont="1" applyBorder="1" applyAlignment="1">
      <alignment readingOrder="1"/>
    </xf>
    <xf numFmtId="0" fontId="9" fillId="0" borderId="35" xfId="0" applyFont="1" applyBorder="1" applyAlignment="1">
      <alignment horizontal="center" vertical="center"/>
      <extLst>
        <ext xmlns:xfpb="http://schemas.microsoft.com/office/spreadsheetml/2022/featurepropertybag" uri="{C7286773-470A-42A8-94C5-96B5CB345126}">
          <xfpb:xfComplement i="0"/>
        </ext>
      </extLst>
    </xf>
    <xf numFmtId="0" fontId="9" fillId="0" borderId="36" xfId="0" applyFont="1" applyBorder="1" applyAlignment="1">
      <alignment horizontal="center" vertical="center"/>
      <extLst>
        <ext xmlns:xfpb="http://schemas.microsoft.com/office/spreadsheetml/2022/featurepropertybag" uri="{C7286773-470A-42A8-94C5-96B5CB345126}">
          <xfpb:xfComplement i="0"/>
        </ext>
      </extLst>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12" fillId="0" borderId="35" xfId="0" applyFont="1" applyBorder="1" applyAlignment="1">
      <alignment vertical="center"/>
    </xf>
    <xf numFmtId="0" fontId="9" fillId="6" borderId="35" xfId="0" applyFont="1" applyFill="1" applyBorder="1" applyAlignment="1">
      <alignment horizontal="center"/>
    </xf>
    <xf numFmtId="0" fontId="9" fillId="6" borderId="35" xfId="0" applyFont="1" applyFill="1" applyBorder="1"/>
    <xf numFmtId="49" fontId="9" fillId="11" borderId="35" xfId="0" applyNumberFormat="1" applyFont="1" applyFill="1" applyBorder="1" applyAlignment="1">
      <alignment horizontal="center"/>
    </xf>
    <xf numFmtId="0" fontId="12" fillId="6" borderId="35" xfId="0" applyFont="1" applyFill="1" applyBorder="1" applyAlignment="1">
      <alignment vertical="center"/>
    </xf>
    <xf numFmtId="49" fontId="9" fillId="11" borderId="36" xfId="0" applyNumberFormat="1" applyFont="1" applyFill="1" applyBorder="1" applyAlignment="1">
      <alignment horizontal="center"/>
    </xf>
    <xf numFmtId="0" fontId="38" fillId="0" borderId="28" xfId="0" applyFont="1" applyBorder="1" applyAlignment="1">
      <alignment horizontal="center" vertical="center" wrapText="1"/>
    </xf>
    <xf numFmtId="0" fontId="37" fillId="0" borderId="28" xfId="0" applyFont="1" applyBorder="1" applyAlignment="1">
      <alignment horizontal="center" vertical="center" wrapText="1"/>
    </xf>
    <xf numFmtId="0" fontId="40" fillId="0" borderId="28" xfId="0" applyFont="1" applyBorder="1" applyAlignment="1">
      <alignment horizontal="center" vertical="center" wrapText="1"/>
    </xf>
    <xf numFmtId="0" fontId="36" fillId="0" borderId="28" xfId="0" applyFont="1" applyBorder="1" applyAlignment="1">
      <alignment vertical="top" wrapText="1"/>
    </xf>
    <xf numFmtId="0" fontId="34" fillId="0" borderId="24" xfId="0" applyFont="1" applyBorder="1" applyAlignment="1">
      <alignment vertical="center" wrapText="1"/>
    </xf>
    <xf numFmtId="0" fontId="37" fillId="0" borderId="24" xfId="0" applyFont="1" applyBorder="1" applyAlignment="1">
      <alignment vertical="center" wrapText="1"/>
    </xf>
    <xf numFmtId="0" fontId="34" fillId="0" borderId="31" xfId="0" applyFont="1" applyBorder="1" applyAlignment="1">
      <alignment vertical="center" wrapText="1"/>
    </xf>
    <xf numFmtId="0" fontId="9" fillId="13" borderId="0" xfId="0" applyFont="1" applyFill="1"/>
    <xf numFmtId="0" fontId="9" fillId="14" borderId="0" xfId="0" applyFont="1" applyFill="1"/>
    <xf numFmtId="0" fontId="10" fillId="15" borderId="0" xfId="0" applyFont="1" applyFill="1" applyAlignment="1">
      <alignment horizontal="center" vertical="center" wrapText="1"/>
    </xf>
    <xf numFmtId="0" fontId="10" fillId="14" borderId="0" xfId="0" applyFont="1" applyFill="1" applyAlignment="1">
      <alignment horizontal="center" vertical="center" wrapText="1"/>
    </xf>
    <xf numFmtId="0" fontId="42" fillId="6" borderId="20" xfId="2" applyFont="1" applyFill="1" applyBorder="1" applyAlignment="1">
      <alignment horizontal="center" vertical="center" wrapText="1"/>
    </xf>
    <xf numFmtId="0" fontId="34" fillId="6" borderId="20" xfId="2" applyFont="1" applyFill="1" applyBorder="1" applyAlignment="1">
      <alignment horizontal="center" vertical="center" wrapText="1"/>
    </xf>
    <xf numFmtId="0" fontId="44" fillId="6" borderId="4" xfId="0" applyFont="1" applyFill="1" applyBorder="1" applyAlignment="1">
      <alignment vertical="center" wrapText="1"/>
    </xf>
    <xf numFmtId="0" fontId="42" fillId="0" borderId="4" xfId="0" applyFont="1" applyBorder="1" applyAlignment="1">
      <alignment wrapText="1"/>
    </xf>
    <xf numFmtId="0" fontId="0" fillId="0" borderId="50" xfId="0" applyBorder="1" applyAlignment="1">
      <alignment horizontal="right" vertical="center"/>
    </xf>
    <xf numFmtId="0" fontId="42" fillId="0" borderId="4" xfId="0" applyFont="1" applyBorder="1" applyAlignment="1">
      <alignment vertical="top" wrapText="1"/>
    </xf>
    <xf numFmtId="0" fontId="34" fillId="0" borderId="30" xfId="0" applyFont="1" applyBorder="1" applyAlignment="1">
      <alignment vertical="center" wrapText="1"/>
    </xf>
    <xf numFmtId="0" fontId="42" fillId="0" borderId="5" xfId="0" applyFont="1" applyBorder="1" applyAlignment="1">
      <alignment vertical="top" wrapText="1"/>
    </xf>
    <xf numFmtId="0" fontId="40" fillId="0" borderId="4" xfId="0" applyFont="1" applyBorder="1" applyAlignment="1">
      <alignment vertical="center" wrapText="1"/>
    </xf>
    <xf numFmtId="0" fontId="42" fillId="0" borderId="22" xfId="0" applyFont="1" applyBorder="1" applyAlignment="1">
      <alignment vertical="top" wrapText="1" readingOrder="1"/>
    </xf>
    <xf numFmtId="0" fontId="37" fillId="6" borderId="22" xfId="1" applyFont="1" applyFill="1" applyBorder="1" applyAlignment="1">
      <alignment horizontal="center" vertical="center" wrapText="1"/>
    </xf>
    <xf numFmtId="0" fontId="16" fillId="6" borderId="31" xfId="0" applyFont="1" applyFill="1" applyBorder="1" applyAlignment="1">
      <alignment horizontal="center" vertical="center" wrapText="1"/>
    </xf>
    <xf numFmtId="0" fontId="9" fillId="0" borderId="31" xfId="0" applyFont="1" applyBorder="1" applyAlignment="1">
      <alignment horizontal="center" vertical="center" wrapText="1"/>
    </xf>
    <xf numFmtId="0" fontId="15" fillId="0" borderId="31" xfId="0" applyFont="1" applyBorder="1" applyAlignment="1">
      <alignment horizontal="center" vertical="center" wrapText="1"/>
    </xf>
    <xf numFmtId="0" fontId="34" fillId="0" borderId="31" xfId="0" applyFont="1" applyBorder="1" applyAlignment="1">
      <alignment vertical="center" wrapText="1"/>
    </xf>
    <xf numFmtId="0" fontId="13" fillId="0" borderId="31" xfId="0" applyFont="1" applyBorder="1" applyAlignment="1">
      <alignment vertical="center" wrapText="1"/>
    </xf>
    <xf numFmtId="0" fontId="12" fillId="0" borderId="31" xfId="0" applyFont="1" applyBorder="1" applyAlignment="1">
      <alignment horizontal="center" vertical="center" wrapText="1"/>
    </xf>
    <xf numFmtId="0" fontId="6" fillId="0" borderId="28" xfId="0" applyFont="1" applyBorder="1" applyAlignment="1">
      <alignment horizontal="center" vertical="top" wrapText="1"/>
    </xf>
    <xf numFmtId="0" fontId="6" fillId="0" borderId="47" xfId="0" applyFont="1" applyBorder="1" applyAlignment="1">
      <alignment horizontal="center" vertical="top" wrapText="1"/>
    </xf>
    <xf numFmtId="0" fontId="6" fillId="0" borderId="48" xfId="0" applyFont="1" applyBorder="1" applyAlignment="1">
      <alignment horizontal="center" vertical="top" wrapText="1"/>
    </xf>
    <xf numFmtId="0" fontId="6" fillId="0" borderId="49" xfId="0" applyFont="1" applyBorder="1" applyAlignment="1">
      <alignment horizontal="center" vertical="top" wrapText="1"/>
    </xf>
    <xf numFmtId="0" fontId="16" fillId="0" borderId="28" xfId="0" applyFont="1" applyBorder="1" applyAlignment="1">
      <alignment horizontal="center" vertical="center" wrapText="1"/>
    </xf>
    <xf numFmtId="0" fontId="8" fillId="0" borderId="28" xfId="0" applyFont="1" applyBorder="1" applyAlignment="1">
      <alignment horizontal="center" vertical="center" wrapText="1"/>
    </xf>
    <xf numFmtId="0" fontId="39" fillId="0" borderId="28" xfId="4" applyBorder="1" applyAlignment="1">
      <alignment horizontal="center" vertical="center" wrapText="1"/>
    </xf>
    <xf numFmtId="0" fontId="13" fillId="0" borderId="28" xfId="0" applyFont="1" applyBorder="1" applyAlignment="1">
      <alignment horizontal="center" vertical="center" wrapText="1"/>
    </xf>
    <xf numFmtId="0" fontId="9" fillId="0" borderId="28" xfId="0" applyFont="1" applyBorder="1" applyAlignment="1">
      <alignment horizontal="center" vertical="center" wrapText="1"/>
    </xf>
    <xf numFmtId="0" fontId="5" fillId="0" borderId="28" xfId="0" applyFont="1" applyBorder="1" applyAlignment="1">
      <alignment horizontal="center" vertical="center" wrapText="1"/>
    </xf>
    <xf numFmtId="0" fontId="15" fillId="0" borderId="28" xfId="0" applyFont="1" applyBorder="1" applyAlignment="1">
      <alignment horizontal="center" vertical="center" wrapText="1"/>
    </xf>
    <xf numFmtId="0" fontId="12" fillId="0" borderId="28" xfId="0" applyFont="1" applyBorder="1" applyAlignment="1">
      <alignment horizontal="center" vertical="center" wrapText="1"/>
    </xf>
    <xf numFmtId="14" fontId="6" fillId="0" borderId="28" xfId="0" applyNumberFormat="1" applyFont="1" applyBorder="1" applyAlignment="1">
      <alignment horizontal="center" vertical="top" wrapText="1"/>
    </xf>
    <xf numFmtId="0" fontId="35" fillId="12" borderId="41" xfId="0" applyFont="1" applyFill="1" applyBorder="1" applyAlignment="1">
      <alignment horizontal="left" vertical="top" wrapText="1"/>
    </xf>
    <xf numFmtId="0" fontId="0" fillId="12" borderId="42" xfId="0" applyFill="1" applyBorder="1" applyAlignment="1">
      <alignment horizontal="left" vertical="top" wrapText="1"/>
    </xf>
    <xf numFmtId="0" fontId="0" fillId="12" borderId="43" xfId="0" applyFill="1" applyBorder="1" applyAlignment="1">
      <alignment horizontal="left" vertical="top" wrapText="1"/>
    </xf>
    <xf numFmtId="0" fontId="36" fillId="0" borderId="44" xfId="0" applyFont="1" applyBorder="1" applyAlignment="1">
      <alignment horizontal="center" vertical="top" wrapText="1"/>
    </xf>
    <xf numFmtId="0" fontId="6" fillId="0" borderId="45" xfId="0" applyFont="1" applyBorder="1" applyAlignment="1">
      <alignment horizontal="center" vertical="top" wrapText="1"/>
    </xf>
    <xf numFmtId="0" fontId="6" fillId="0" borderId="46" xfId="0" applyFont="1" applyBorder="1" applyAlignment="1">
      <alignment horizontal="center" vertical="top" wrapText="1"/>
    </xf>
    <xf numFmtId="0" fontId="16" fillId="4" borderId="24" xfId="0" applyFont="1" applyFill="1" applyBorder="1" applyAlignment="1">
      <alignment horizontal="center" vertical="center" wrapText="1"/>
    </xf>
    <xf numFmtId="0" fontId="0" fillId="0" borderId="24" xfId="0" applyBorder="1" applyAlignment="1">
      <alignment horizontal="center" vertical="center"/>
    </xf>
    <xf numFmtId="2" fontId="12" fillId="0" borderId="24" xfId="0" applyNumberFormat="1" applyFont="1" applyBorder="1" applyAlignment="1">
      <alignment vertical="center" wrapText="1"/>
    </xf>
    <xf numFmtId="0" fontId="13" fillId="4" borderId="2" xfId="0" applyFont="1" applyFill="1" applyBorder="1" applyAlignment="1">
      <alignment vertical="center" wrapText="1"/>
    </xf>
    <xf numFmtId="0" fontId="13" fillId="4" borderId="23" xfId="0" applyFont="1" applyFill="1" applyBorder="1" applyAlignment="1">
      <alignment vertical="center" wrapText="1"/>
    </xf>
    <xf numFmtId="0" fontId="13" fillId="4" borderId="3" xfId="0" applyFont="1" applyFill="1" applyBorder="1" applyAlignment="1">
      <alignment vertical="center"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0" borderId="24" xfId="0" applyFont="1" applyBorder="1" applyAlignment="1">
      <alignment vertical="center" wrapText="1"/>
    </xf>
    <xf numFmtId="0" fontId="12" fillId="6" borderId="24" xfId="0" applyFont="1" applyFill="1" applyBorder="1" applyAlignment="1">
      <alignment horizontal="center" vertical="center" wrapText="1"/>
    </xf>
    <xf numFmtId="0" fontId="9" fillId="0" borderId="24" xfId="0" applyFont="1" applyBorder="1" applyAlignment="1">
      <alignment horizontal="center" vertical="center" wrapText="1"/>
    </xf>
    <xf numFmtId="0" fontId="15" fillId="0" borderId="24" xfId="0" applyFont="1" applyBorder="1" applyAlignment="1">
      <alignment horizontal="center" vertical="center" wrapText="1"/>
    </xf>
    <xf numFmtId="0" fontId="12" fillId="0" borderId="24" xfId="0" applyFont="1" applyBorder="1" applyAlignment="1">
      <alignment horizontal="left" vertical="center" wrapText="1"/>
    </xf>
    <xf numFmtId="0" fontId="12" fillId="6" borderId="24" xfId="0" applyFont="1" applyFill="1" applyBorder="1" applyAlignment="1">
      <alignment horizontal="left" vertical="center" wrapText="1"/>
    </xf>
    <xf numFmtId="0" fontId="16" fillId="6" borderId="24" xfId="0" applyFont="1" applyFill="1" applyBorder="1" applyAlignment="1">
      <alignment horizontal="center" vertical="center" wrapText="1"/>
    </xf>
    <xf numFmtId="0" fontId="11" fillId="4" borderId="24" xfId="0" applyFont="1" applyFill="1" applyBorder="1" applyAlignment="1">
      <alignment vertical="center" wrapText="1"/>
    </xf>
    <xf numFmtId="0" fontId="13" fillId="0" borderId="2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5" xfId="0" applyFont="1" applyBorder="1" applyAlignment="1">
      <alignment horizontal="center"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3" fillId="0" borderId="5" xfId="0" applyFont="1" applyBorder="1" applyAlignment="1">
      <alignment vertical="center" wrapText="1"/>
    </xf>
    <xf numFmtId="0" fontId="12" fillId="6" borderId="4" xfId="0" applyFont="1" applyFill="1" applyBorder="1" applyAlignment="1">
      <alignment vertical="center" wrapText="1"/>
    </xf>
    <xf numFmtId="0" fontId="16" fillId="4" borderId="7"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0" borderId="5" xfId="0" applyBorder="1" applyAlignment="1">
      <alignment horizontal="center" vertical="top" wrapText="1"/>
    </xf>
    <xf numFmtId="0" fontId="13" fillId="4" borderId="4" xfId="0" applyFont="1" applyFill="1" applyBorder="1" applyAlignment="1">
      <alignment vertical="center" wrapText="1"/>
    </xf>
    <xf numFmtId="0" fontId="12" fillId="4" borderId="4"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16" fillId="0" borderId="4" xfId="0" applyFont="1" applyBorder="1" applyAlignment="1">
      <alignment horizontal="center"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6" fillId="0" borderId="15" xfId="0" applyFont="1" applyBorder="1" applyAlignment="1">
      <alignment horizontal="left" vertical="center" wrapText="1"/>
    </xf>
    <xf numFmtId="0" fontId="6" fillId="0" borderId="5" xfId="0" applyFont="1" applyBorder="1" applyAlignment="1">
      <alignment horizontal="left" vertical="center" wrapText="1"/>
    </xf>
    <xf numFmtId="0" fontId="16" fillId="6" borderId="12" xfId="3" applyFont="1" applyFill="1" applyBorder="1" applyAlignment="1">
      <alignment horizontal="center" vertical="center" wrapText="1"/>
    </xf>
    <xf numFmtId="0" fontId="16" fillId="6" borderId="13" xfId="3" applyFont="1" applyFill="1" applyBorder="1" applyAlignment="1">
      <alignment horizontal="center" vertical="center" wrapText="1"/>
    </xf>
    <xf numFmtId="0" fontId="16" fillId="6" borderId="14" xfId="3"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0" xfId="0" applyFont="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2" fillId="4" borderId="15" xfId="0" applyFont="1" applyFill="1" applyBorder="1" applyAlignment="1">
      <alignment horizontal="left" vertical="center" wrapText="1"/>
    </xf>
    <xf numFmtId="0" fontId="12" fillId="4" borderId="16"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5" xfId="0" applyFont="1" applyBorder="1" applyAlignment="1">
      <alignment horizontal="center" vertical="center" wrapText="1"/>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2" fillId="0" borderId="5" xfId="0" applyFont="1" applyBorder="1" applyAlignment="1">
      <alignment horizontal="left" vertical="center" wrapText="1"/>
    </xf>
    <xf numFmtId="0" fontId="3" fillId="0" borderId="4" xfId="0" applyFont="1" applyBorder="1" applyAlignment="1">
      <alignment vertical="center" wrapText="1"/>
    </xf>
    <xf numFmtId="0" fontId="13" fillId="4" borderId="32" xfId="0" applyFont="1" applyFill="1" applyBorder="1" applyAlignment="1">
      <alignment horizontal="left" vertical="center" wrapText="1"/>
    </xf>
    <xf numFmtId="0" fontId="13" fillId="4" borderId="0" xfId="0" applyFont="1" applyFill="1" applyAlignment="1">
      <alignment horizontal="left" vertical="center" wrapText="1"/>
    </xf>
    <xf numFmtId="0" fontId="13" fillId="4" borderId="11" xfId="0" applyFont="1" applyFill="1" applyBorder="1" applyAlignment="1">
      <alignment horizontal="left" vertical="center" wrapText="1"/>
    </xf>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xf numFmtId="0" fontId="13" fillId="0" borderId="27" xfId="0" applyFont="1" applyBorder="1" applyAlignment="1">
      <alignment horizontal="left" vertical="center" wrapText="1"/>
    </xf>
    <xf numFmtId="0" fontId="12" fillId="0" borderId="25"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45" fillId="6" borderId="19" xfId="2" applyFont="1" applyFill="1" applyBorder="1" applyAlignment="1">
      <alignment horizontal="center" vertical="center" wrapText="1"/>
    </xf>
    <xf numFmtId="0" fontId="9" fillId="6" borderId="19" xfId="2" applyFont="1" applyFill="1" applyBorder="1" applyAlignment="1">
      <alignment horizontal="center" vertical="center" wrapText="1"/>
    </xf>
    <xf numFmtId="0" fontId="13" fillId="0" borderId="0" xfId="0" applyFont="1" applyAlignment="1">
      <alignment horizontal="center" vertical="center" wrapText="1"/>
    </xf>
    <xf numFmtId="0" fontId="21" fillId="0" borderId="17" xfId="0" applyFont="1" applyBorder="1" applyAlignment="1">
      <alignment horizontal="left" vertical="top" wrapText="1"/>
    </xf>
    <xf numFmtId="0" fontId="16" fillId="6" borderId="17" xfId="0" applyFont="1" applyFill="1" applyBorder="1" applyAlignment="1">
      <alignment horizontal="center" vertical="center" wrapText="1"/>
    </xf>
    <xf numFmtId="0" fontId="12" fillId="0" borderId="17" xfId="0" applyFont="1" applyBorder="1" applyAlignment="1">
      <alignment horizontal="center" vertical="center" wrapText="1"/>
    </xf>
    <xf numFmtId="0" fontId="12" fillId="9" borderId="17" xfId="0" applyFont="1" applyFill="1" applyBorder="1" applyAlignment="1">
      <alignment horizontal="center" vertical="center" wrapText="1"/>
    </xf>
    <xf numFmtId="0" fontId="15" fillId="0" borderId="17" xfId="0" applyFont="1" applyBorder="1" applyAlignment="1">
      <alignment horizontal="center" vertical="center" wrapText="1"/>
    </xf>
    <xf numFmtId="0" fontId="9" fillId="0" borderId="17" xfId="0" applyFont="1" applyBorder="1" applyAlignment="1">
      <alignment horizontal="center" vertical="center" wrapText="1"/>
    </xf>
    <xf numFmtId="0" fontId="43" fillId="0" borderId="17" xfId="0" applyFont="1" applyBorder="1" applyAlignment="1">
      <alignment horizontal="left" vertical="top" wrapText="1"/>
    </xf>
    <xf numFmtId="0" fontId="18" fillId="0" borderId="17" xfId="0" applyFont="1" applyBorder="1" applyAlignment="1">
      <alignment horizontal="left" vertical="top" wrapText="1"/>
    </xf>
    <xf numFmtId="0" fontId="13" fillId="0" borderId="17" xfId="0" applyFont="1" applyBorder="1" applyAlignment="1">
      <alignment horizontal="center" vertical="center" wrapText="1"/>
    </xf>
    <xf numFmtId="0" fontId="12" fillId="8" borderId="17" xfId="0" applyFont="1" applyFill="1" applyBorder="1" applyAlignment="1">
      <alignment horizontal="center" vertical="center" wrapText="1"/>
    </xf>
    <xf numFmtId="0" fontId="12" fillId="10" borderId="17" xfId="0" applyFont="1" applyFill="1" applyBorder="1" applyAlignment="1">
      <alignment horizontal="center" vertical="center" wrapText="1"/>
    </xf>
    <xf numFmtId="0" fontId="46" fillId="0" borderId="0" xfId="0" applyFont="1" applyAlignment="1">
      <alignment horizontal="center" vertical="center" wrapText="1"/>
    </xf>
    <xf numFmtId="0" fontId="0" fillId="0" borderId="0" xfId="0" applyAlignment="1">
      <alignment horizontal="center" vertical="center" wrapText="1"/>
    </xf>
    <xf numFmtId="0" fontId="0" fillId="0" borderId="51" xfId="0" applyBorder="1" applyAlignment="1">
      <alignment horizontal="center" vertical="center" wrapText="1"/>
    </xf>
    <xf numFmtId="0" fontId="12" fillId="6" borderId="39" xfId="0" applyFont="1" applyFill="1" applyBorder="1" applyAlignment="1">
      <alignment vertical="center" wrapText="1"/>
    </xf>
    <xf numFmtId="0" fontId="12" fillId="6" borderId="40" xfId="0" applyFont="1" applyFill="1" applyBorder="1" applyAlignment="1">
      <alignment vertical="center" wrapText="1"/>
    </xf>
    <xf numFmtId="0" fontId="12" fillId="6" borderId="35" xfId="0" applyFont="1" applyFill="1" applyBorder="1" applyAlignment="1">
      <alignment vertical="center" wrapText="1"/>
    </xf>
    <xf numFmtId="0" fontId="12" fillId="0" borderId="35" xfId="0" applyFont="1" applyBorder="1" applyAlignment="1">
      <alignment horizontal="left"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2" fillId="6" borderId="38" xfId="0" applyFont="1" applyFill="1" applyBorder="1" applyAlignment="1">
      <alignment vertical="center"/>
    </xf>
    <xf numFmtId="0" fontId="12" fillId="6" borderId="36" xfId="0" applyFont="1" applyFill="1" applyBorder="1" applyAlignment="1">
      <alignment vertical="center"/>
    </xf>
    <xf numFmtId="0" fontId="12" fillId="6" borderId="38" xfId="0" applyFont="1" applyFill="1" applyBorder="1" applyAlignment="1">
      <alignment vertical="center" wrapText="1"/>
    </xf>
    <xf numFmtId="0" fontId="12" fillId="6" borderId="36" xfId="0" applyFont="1" applyFill="1" applyBorder="1" applyAlignment="1">
      <alignment vertical="center" wrapText="1"/>
    </xf>
    <xf numFmtId="0" fontId="16" fillId="0" borderId="20" xfId="0" applyFont="1" applyBorder="1" applyAlignment="1">
      <alignment horizontal="center" vertical="center" wrapText="1"/>
    </xf>
    <xf numFmtId="0" fontId="12" fillId="6" borderId="20" xfId="1" applyFont="1" applyFill="1" applyBorder="1" applyAlignment="1">
      <alignment horizontal="center" vertical="center" wrapText="1"/>
    </xf>
    <xf numFmtId="0" fontId="13" fillId="6" borderId="20" xfId="2" applyFont="1" applyFill="1" applyBorder="1" applyAlignment="1">
      <alignment horizontal="center" vertical="center" wrapText="1"/>
    </xf>
    <xf numFmtId="0" fontId="12" fillId="6" borderId="20" xfId="2" applyFont="1" applyFill="1" applyBorder="1" applyAlignment="1">
      <alignment horizontal="center" vertical="center" wrapText="1"/>
    </xf>
    <xf numFmtId="0" fontId="15" fillId="0" borderId="20" xfId="0" applyFont="1" applyBorder="1" applyAlignment="1">
      <alignment horizontal="center" vertical="center" wrapText="1"/>
    </xf>
    <xf numFmtId="0" fontId="6" fillId="6" borderId="20" xfId="0" applyFont="1" applyFill="1" applyBorder="1" applyAlignment="1">
      <alignment horizontal="center" vertical="center" wrapText="1"/>
    </xf>
    <xf numFmtId="49" fontId="9" fillId="6" borderId="20" xfId="0" applyNumberFormat="1" applyFont="1" applyFill="1" applyBorder="1" applyAlignment="1">
      <alignment horizontal="left" vertical="center" wrapText="1"/>
    </xf>
    <xf numFmtId="0" fontId="9" fillId="6" borderId="20" xfId="2" applyFont="1" applyFill="1" applyBorder="1" applyAlignment="1">
      <alignment horizontal="center" vertical="center" wrapText="1"/>
    </xf>
    <xf numFmtId="0" fontId="12" fillId="6" borderId="22" xfId="2" applyFont="1" applyFill="1" applyBorder="1" applyAlignment="1">
      <alignment horizontal="center" vertical="center" wrapText="1"/>
    </xf>
    <xf numFmtId="0" fontId="37" fillId="6" borderId="20" xfId="2" applyFont="1" applyFill="1" applyBorder="1" applyAlignment="1">
      <alignment horizontal="center" vertical="center" wrapText="1"/>
    </xf>
    <xf numFmtId="0" fontId="16" fillId="6" borderId="20" xfId="1" applyFont="1" applyFill="1" applyBorder="1" applyAlignment="1">
      <alignment horizontal="center" vertical="center" wrapText="1"/>
    </xf>
    <xf numFmtId="0" fontId="47" fillId="6" borderId="20" xfId="0" applyFont="1" applyFill="1" applyBorder="1" applyAlignment="1">
      <alignment horizontal="center" vertical="center" wrapText="1"/>
    </xf>
    <xf numFmtId="0" fontId="13" fillId="6" borderId="20" xfId="0" applyFont="1" applyFill="1" applyBorder="1" applyAlignment="1">
      <alignment horizontal="center" vertical="center" wrapText="1"/>
    </xf>
    <xf numFmtId="0" fontId="42" fillId="6" borderId="20" xfId="2" applyFont="1" applyFill="1" applyBorder="1" applyAlignment="1">
      <alignment horizontal="center" vertical="center" wrapText="1"/>
    </xf>
    <xf numFmtId="0" fontId="6" fillId="0" borderId="20" xfId="0" applyFont="1" applyBorder="1" applyAlignment="1">
      <alignment horizontal="center" vertical="center" wrapText="1"/>
    </xf>
    <xf numFmtId="0" fontId="6" fillId="0" borderId="22"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37" xfId="0" applyFont="1" applyBorder="1" applyAlignment="1">
      <alignment horizontal="center" vertical="center" wrapText="1"/>
    </xf>
    <xf numFmtId="0" fontId="16" fillId="4" borderId="15" xfId="0" applyFont="1" applyFill="1" applyBorder="1" applyAlignment="1">
      <alignment horizontal="center" vertical="center" wrapText="1"/>
    </xf>
    <xf numFmtId="0" fontId="16" fillId="4" borderId="16" xfId="0" applyFont="1" applyFill="1" applyBorder="1" applyAlignment="1">
      <alignment horizontal="center" vertical="center" wrapText="1"/>
    </xf>
    <xf numFmtId="0" fontId="16" fillId="0" borderId="30" xfId="0" applyFont="1" applyBorder="1" applyAlignment="1">
      <alignment horizontal="center" vertical="center" wrapText="1"/>
    </xf>
    <xf numFmtId="0" fontId="9" fillId="0" borderId="30" xfId="0" applyFont="1" applyBorder="1" applyAlignment="1">
      <alignment horizontal="center" vertical="center" wrapText="1"/>
    </xf>
    <xf numFmtId="0" fontId="15" fillId="0" borderId="30" xfId="0" applyFont="1" applyBorder="1" applyAlignment="1">
      <alignment horizontal="center" vertical="center" wrapText="1"/>
    </xf>
    <xf numFmtId="0" fontId="13" fillId="0" borderId="30" xfId="0" applyFont="1" applyBorder="1" applyAlignment="1">
      <alignment vertical="center" wrapText="1"/>
    </xf>
    <xf numFmtId="0" fontId="12" fillId="0" borderId="30" xfId="0" applyFont="1" applyBorder="1" applyAlignment="1">
      <alignment horizontal="center" vertical="center" wrapText="1"/>
    </xf>
  </cellXfs>
  <cellStyles count="5">
    <cellStyle name="20% - Énfasis5" xfId="2" builtinId="46"/>
    <cellStyle name="Énfasis1" xfId="1" builtinId="29"/>
    <cellStyle name="Énfasis4" xfId="3" builtinId="41"/>
    <cellStyle name="Hipervínculo" xfId="4" builtinId="8"/>
    <cellStyle name="Normal" xfId="0" builtinId="0"/>
  </cellStyles>
  <dxfs count="13">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8E1047"/>
      <color rgb="FF247E46"/>
      <color rgb="FF821348"/>
      <color rgb="FFFFB01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connections" Target="connections.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22/10/relationships/richValueRel" Target="richData/richValueRel.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4E4D7C07-DBAF-4CFE-8BF6-E6A7A2BFB6FE}" autoFormatId="16" applyNumberFormats="0" applyBorderFormats="0" applyFontFormats="0" applyPatternFormats="0" applyAlignmentFormats="0" applyWidthHeightFormats="0">
  <queryTableRefresh nextId="16">
    <queryTableFields count="13">
      <queryTableField id="1" name="Column1" tableColumnId="1"/>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1" name="Column11" tableColumnId="11"/>
      <queryTableField id="12" name="Column12" tableColumnId="12"/>
      <queryTableField id="13" name="Column13" tableColumnId="13"/>
      <queryTableField id="14" name="Column14" tableColumnId="14"/>
      <queryTableField id="15" name="Column15" tableColumnId="15"/>
    </queryTableFields>
    <queryTableDeletedFields count="2">
      <deletedField name="Column10"/>
      <deletedField name="Column2"/>
    </queryTableDeletedFields>
  </queryTableRefresh>
</queryTable>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74F593-9FF4-43BD-8974-385F1D591C7A}" name="Page001" displayName="Page001" ref="A1:M33" tableType="queryTable" totalsRowShown="0">
  <autoFilter ref="A1:M33" xr:uid="{1774F593-9FF4-43BD-8974-385F1D591C7A}"/>
  <tableColumns count="13">
    <tableColumn id="1" xr3:uid="{06C572E1-7546-4017-9947-768A969E4A02}" uniqueName="1" name="Columna1" queryTableFieldId="1" dataDxfId="12"/>
    <tableColumn id="3" xr3:uid="{FC5B3D88-FF69-4DFC-91D2-E89F0C96CE7E}" uniqueName="3" name="Columna2" queryTableFieldId="3" dataDxfId="11"/>
    <tableColumn id="4" xr3:uid="{9C3E1DDD-88E3-46E5-9863-6534BDB6A3C7}" uniqueName="4" name="Columna3" queryTableFieldId="4" dataDxfId="10"/>
    <tableColumn id="5" xr3:uid="{FF84F0E0-5670-4993-8863-40B98BC7F9AB}" uniqueName="5" name="Columna4" queryTableFieldId="5" dataDxfId="9"/>
    <tableColumn id="6" xr3:uid="{1F9908A2-58A6-4BA5-B5C8-44258D7065DE}" uniqueName="6" name="Columna5" queryTableFieldId="6" dataDxfId="8"/>
    <tableColumn id="7" xr3:uid="{534748D1-F945-4472-942C-7C619157ACF5}" uniqueName="7" name="Columna6" queryTableFieldId="7" dataDxfId="7"/>
    <tableColumn id="8" xr3:uid="{1E0CB041-EEDD-4FD8-BB0F-C072B1640F1A}" uniqueName="8" name="Columna7" queryTableFieldId="8" dataDxfId="6"/>
    <tableColumn id="9" xr3:uid="{5E48448B-4DF2-4E2B-96E4-DCD300C8605D}" uniqueName="9" name="Columna8" queryTableFieldId="9" dataDxfId="5"/>
    <tableColumn id="11" xr3:uid="{C63DBE7C-A8A0-4D36-9795-2C0DB36F2782}" uniqueName="11" name="Columna9" queryTableFieldId="11" dataDxfId="4"/>
    <tableColumn id="12" xr3:uid="{DDA1C7C4-AA13-4CCD-8EF3-2DD83C1F01B4}" uniqueName="12" name="Columna10" queryTableFieldId="12" dataDxfId="3"/>
    <tableColumn id="13" xr3:uid="{23C0F782-0467-41F0-98BD-CC8F9C04BAD8}" uniqueName="13" name="Columna11" queryTableFieldId="13" dataDxfId="2"/>
    <tableColumn id="14" xr3:uid="{0AC6B839-513A-4959-8740-43ECC8BB7A42}" uniqueName="14" name="Columna12" queryTableFieldId="14" dataDxfId="1"/>
    <tableColumn id="15" xr3:uid="{E49F378B-227C-49EA-9604-490E7A317516}" uniqueName="15" name="Columna13" queryTableFieldId="15" dataDxfId="0"/>
  </tableColumns>
  <tableStyleInfo name="TableStyleMedium7"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cidetec.ipn.mx/comite-ambiental.html" TargetMode="External"/></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8FCBA-412D-4B44-BF65-77DBBC80A55C}">
  <dimension ref="A1:D57"/>
  <sheetViews>
    <sheetView topLeftCell="A25" zoomScale="70" zoomScaleNormal="70" workbookViewId="0">
      <selection activeCell="A15" sqref="A15"/>
    </sheetView>
  </sheetViews>
  <sheetFormatPr baseColWidth="10" defaultColWidth="11.42578125" defaultRowHeight="15" x14ac:dyDescent="0.25"/>
  <cols>
    <col min="1" max="1" width="69.42578125" style="4" customWidth="1"/>
    <col min="2" max="2" width="32.5703125" style="3" customWidth="1"/>
    <col min="3" max="3" width="13.42578125" style="3" customWidth="1"/>
    <col min="4" max="4" width="18.28515625" style="3" customWidth="1"/>
    <col min="5" max="16384" width="11.42578125" style="3"/>
  </cols>
  <sheetData>
    <row r="1" spans="1:4" ht="15" customHeight="1" x14ac:dyDescent="0.25">
      <c r="A1" s="184" t="e" vm="1">
        <v>#VALUE!</v>
      </c>
      <c r="B1" s="185" t="s">
        <v>0</v>
      </c>
      <c r="C1" s="185"/>
      <c r="D1" s="185"/>
    </row>
    <row r="2" spans="1:4" x14ac:dyDescent="0.25">
      <c r="A2" s="184"/>
      <c r="B2" s="185"/>
      <c r="C2" s="185"/>
      <c r="D2" s="185"/>
    </row>
    <row r="3" spans="1:4" x14ac:dyDescent="0.25">
      <c r="A3" s="184"/>
      <c r="B3" s="185"/>
      <c r="C3" s="185"/>
      <c r="D3" s="185"/>
    </row>
    <row r="4" spans="1:4" x14ac:dyDescent="0.25">
      <c r="A4" s="184"/>
      <c r="B4" s="184"/>
      <c r="C4" s="184"/>
      <c r="D4" s="184"/>
    </row>
    <row r="5" spans="1:4" ht="19.5" customHeight="1" x14ac:dyDescent="0.25">
      <c r="A5" s="179" t="s">
        <v>1</v>
      </c>
      <c r="B5" s="179"/>
      <c r="C5" s="179"/>
      <c r="D5" s="179"/>
    </row>
    <row r="6" spans="1:4" ht="18" customHeight="1" x14ac:dyDescent="0.25">
      <c r="A6" s="117" t="s">
        <v>2</v>
      </c>
      <c r="B6" s="187">
        <v>46048</v>
      </c>
      <c r="C6" s="175"/>
      <c r="D6" s="175"/>
    </row>
    <row r="7" spans="1:4" ht="15.75" x14ac:dyDescent="0.25">
      <c r="A7" s="117" t="s">
        <v>3</v>
      </c>
      <c r="B7" s="175" t="s">
        <v>619</v>
      </c>
      <c r="C7" s="175"/>
      <c r="D7" s="175"/>
    </row>
    <row r="8" spans="1:4" ht="31.5" x14ac:dyDescent="0.25">
      <c r="A8" s="117" t="s">
        <v>4</v>
      </c>
      <c r="B8" s="188" t="s">
        <v>620</v>
      </c>
      <c r="C8" s="189"/>
      <c r="D8" s="190"/>
    </row>
    <row r="9" spans="1:4" ht="32.25" customHeight="1" x14ac:dyDescent="0.25">
      <c r="A9" s="117" t="s">
        <v>5</v>
      </c>
      <c r="B9" s="191" t="s">
        <v>621</v>
      </c>
      <c r="C9" s="192"/>
      <c r="D9" s="193"/>
    </row>
    <row r="10" spans="1:4" ht="15.75" x14ac:dyDescent="0.25">
      <c r="A10" s="117" t="s">
        <v>6</v>
      </c>
      <c r="B10" s="176"/>
      <c r="C10" s="177"/>
      <c r="D10" s="178"/>
    </row>
    <row r="11" spans="1:4" ht="15.75" x14ac:dyDescent="0.25">
      <c r="A11" s="117" t="s">
        <v>7</v>
      </c>
      <c r="B11" s="176">
        <v>44</v>
      </c>
      <c r="C11" s="177"/>
      <c r="D11" s="178"/>
    </row>
    <row r="12" spans="1:4" ht="15.75" x14ac:dyDescent="0.25">
      <c r="A12" s="117" t="s">
        <v>8</v>
      </c>
      <c r="B12" s="176">
        <v>19</v>
      </c>
      <c r="C12" s="177"/>
      <c r="D12" s="178"/>
    </row>
    <row r="13" spans="1:4" ht="15.75" x14ac:dyDescent="0.25">
      <c r="A13" s="117" t="s">
        <v>9</v>
      </c>
      <c r="B13" s="176">
        <v>72</v>
      </c>
      <c r="C13" s="177"/>
      <c r="D13" s="178"/>
    </row>
    <row r="14" spans="1:4" ht="15.75" x14ac:dyDescent="0.25">
      <c r="A14" s="117" t="s">
        <v>10</v>
      </c>
      <c r="B14" s="176">
        <v>20</v>
      </c>
      <c r="C14" s="177"/>
      <c r="D14" s="178"/>
    </row>
    <row r="15" spans="1:4" ht="15.75" x14ac:dyDescent="0.25">
      <c r="A15" s="117" t="s">
        <v>11</v>
      </c>
      <c r="B15" s="176">
        <v>25</v>
      </c>
      <c r="C15" s="177"/>
      <c r="D15" s="178"/>
    </row>
    <row r="16" spans="1:4" ht="15.75" x14ac:dyDescent="0.25">
      <c r="A16" s="117" t="s">
        <v>12</v>
      </c>
      <c r="B16" s="176">
        <v>180</v>
      </c>
      <c r="C16" s="177"/>
      <c r="D16" s="178"/>
    </row>
    <row r="17" spans="1:4" ht="15.75" x14ac:dyDescent="0.25">
      <c r="A17" s="150" t="s">
        <v>797</v>
      </c>
      <c r="B17" s="175">
        <v>6679.42</v>
      </c>
      <c r="C17" s="175"/>
      <c r="D17" s="175"/>
    </row>
    <row r="18" spans="1:4" ht="15.75" x14ac:dyDescent="0.25">
      <c r="A18" s="150" t="s">
        <v>625</v>
      </c>
      <c r="B18" s="175">
        <v>1110</v>
      </c>
      <c r="C18" s="175"/>
      <c r="D18" s="175"/>
    </row>
    <row r="19" spans="1:4" ht="15.75" x14ac:dyDescent="0.25">
      <c r="A19" s="117" t="s">
        <v>13</v>
      </c>
      <c r="B19" s="175">
        <v>1</v>
      </c>
      <c r="C19" s="175"/>
      <c r="D19" s="175"/>
    </row>
    <row r="20" spans="1:4" ht="33.75" customHeight="1" x14ac:dyDescent="0.25">
      <c r="A20" s="117" t="s">
        <v>14</v>
      </c>
      <c r="B20" s="176" t="s">
        <v>622</v>
      </c>
      <c r="C20" s="177"/>
      <c r="D20" s="178"/>
    </row>
    <row r="21" spans="1:4" ht="39" customHeight="1" x14ac:dyDescent="0.25">
      <c r="A21" s="186" t="s">
        <v>15</v>
      </c>
      <c r="B21" s="186"/>
      <c r="C21" s="186"/>
      <c r="D21" s="186"/>
    </row>
    <row r="22" spans="1:4" s="7" customFormat="1" ht="21" customHeight="1" x14ac:dyDescent="0.25">
      <c r="A22" s="116" t="s">
        <v>16</v>
      </c>
      <c r="B22" s="115" t="s">
        <v>17</v>
      </c>
      <c r="C22" s="115" t="s">
        <v>18</v>
      </c>
      <c r="D22" s="115" t="s">
        <v>19</v>
      </c>
    </row>
    <row r="23" spans="1:4" ht="21" customHeight="1" x14ac:dyDescent="0.25">
      <c r="A23" s="179" t="s">
        <v>20</v>
      </c>
      <c r="B23" s="179"/>
      <c r="C23" s="179"/>
      <c r="D23" s="179"/>
    </row>
    <row r="24" spans="1:4" s="7" customFormat="1" ht="23.25" customHeight="1" x14ac:dyDescent="0.25">
      <c r="A24" s="118" t="s">
        <v>21</v>
      </c>
      <c r="B24" s="111" t="b">
        <v>1</v>
      </c>
      <c r="C24" s="111" t="b">
        <v>0</v>
      </c>
      <c r="D24" s="112"/>
    </row>
    <row r="25" spans="1:4" s="7" customFormat="1" ht="23.25" customHeight="1" x14ac:dyDescent="0.25">
      <c r="A25" s="118" t="s">
        <v>22</v>
      </c>
      <c r="B25" s="111" t="b">
        <v>1</v>
      </c>
      <c r="C25" s="111" t="b">
        <v>0</v>
      </c>
      <c r="D25" s="112"/>
    </row>
    <row r="26" spans="1:4" s="7" customFormat="1" ht="23.25" customHeight="1" x14ac:dyDescent="0.25">
      <c r="A26" s="118" t="s">
        <v>23</v>
      </c>
      <c r="B26" s="111" t="b">
        <v>0</v>
      </c>
      <c r="C26" s="111" t="b">
        <v>0</v>
      </c>
      <c r="D26" s="112"/>
    </row>
    <row r="27" spans="1:4" s="7" customFormat="1" ht="23.25" customHeight="1" x14ac:dyDescent="0.25">
      <c r="A27" s="118" t="s">
        <v>24</v>
      </c>
      <c r="B27" s="111" t="b">
        <v>0</v>
      </c>
      <c r="C27" s="111" t="b">
        <v>1</v>
      </c>
      <c r="D27" s="112"/>
    </row>
    <row r="28" spans="1:4" s="7" customFormat="1" ht="23.25" customHeight="1" x14ac:dyDescent="0.25">
      <c r="A28" s="116" t="s">
        <v>25</v>
      </c>
      <c r="B28" s="111" t="b">
        <v>1</v>
      </c>
      <c r="C28" s="111" t="b">
        <v>0</v>
      </c>
      <c r="D28" s="112"/>
    </row>
    <row r="29" spans="1:4" s="7" customFormat="1" ht="23.25" customHeight="1" x14ac:dyDescent="0.25">
      <c r="A29" s="119" t="s">
        <v>26</v>
      </c>
      <c r="B29" s="111" t="b">
        <v>1</v>
      </c>
      <c r="C29" s="111" t="b">
        <v>0</v>
      </c>
      <c r="D29" s="112"/>
    </row>
    <row r="30" spans="1:4" s="7" customFormat="1" ht="23.25" customHeight="1" x14ac:dyDescent="0.25">
      <c r="A30" s="119" t="s">
        <v>27</v>
      </c>
      <c r="B30" s="111" t="b">
        <v>1</v>
      </c>
      <c r="C30" s="111" t="b">
        <v>0</v>
      </c>
      <c r="D30" s="112"/>
    </row>
    <row r="31" spans="1:4" s="7" customFormat="1" ht="23.25" customHeight="1" x14ac:dyDescent="0.25">
      <c r="A31" s="119" t="s">
        <v>28</v>
      </c>
      <c r="B31" s="111" t="b">
        <v>1</v>
      </c>
      <c r="C31" s="111" t="b">
        <v>0</v>
      </c>
      <c r="D31" s="112"/>
    </row>
    <row r="32" spans="1:4" s="7" customFormat="1" ht="23.25" customHeight="1" x14ac:dyDescent="0.25">
      <c r="A32" s="119" t="s">
        <v>29</v>
      </c>
      <c r="B32" s="111" t="b">
        <v>0</v>
      </c>
      <c r="C32" s="111" t="b">
        <v>1</v>
      </c>
      <c r="D32" s="112"/>
    </row>
    <row r="33" spans="1:4" s="7" customFormat="1" ht="23.25" customHeight="1" x14ac:dyDescent="0.25">
      <c r="A33" s="119" t="s">
        <v>30</v>
      </c>
      <c r="B33" s="111" t="b">
        <v>1</v>
      </c>
      <c r="C33" s="111" t="b">
        <v>0</v>
      </c>
      <c r="D33" s="112"/>
    </row>
    <row r="34" spans="1:4" s="7" customFormat="1" ht="23.25" customHeight="1" x14ac:dyDescent="0.25">
      <c r="A34" s="119" t="s">
        <v>31</v>
      </c>
      <c r="B34" s="111" t="b">
        <v>0</v>
      </c>
      <c r="C34" s="111" t="b">
        <v>1</v>
      </c>
      <c r="D34" s="112"/>
    </row>
    <row r="35" spans="1:4" ht="23.25" customHeight="1" x14ac:dyDescent="0.25">
      <c r="A35" s="180" t="s">
        <v>32</v>
      </c>
      <c r="B35" s="180" t="b">
        <v>0</v>
      </c>
      <c r="C35" s="180" t="b">
        <v>0</v>
      </c>
      <c r="D35" s="180"/>
    </row>
    <row r="36" spans="1:4" s="7" customFormat="1" ht="23.25" customHeight="1" x14ac:dyDescent="0.25">
      <c r="A36" s="118" t="s">
        <v>33</v>
      </c>
      <c r="B36" s="111" t="b">
        <v>1</v>
      </c>
      <c r="C36" s="111" t="b">
        <v>0</v>
      </c>
      <c r="D36" s="112"/>
    </row>
    <row r="37" spans="1:4" s="7" customFormat="1" ht="23.25" customHeight="1" x14ac:dyDescent="0.25">
      <c r="A37" s="119" t="s">
        <v>34</v>
      </c>
      <c r="B37" s="111" t="b">
        <v>0</v>
      </c>
      <c r="C37" s="111" t="b">
        <v>1</v>
      </c>
      <c r="D37" s="112"/>
    </row>
    <row r="38" spans="1:4" s="7" customFormat="1" ht="23.25" customHeight="1" x14ac:dyDescent="0.25">
      <c r="A38" s="119" t="s">
        <v>35</v>
      </c>
      <c r="B38" s="111" t="b">
        <v>1</v>
      </c>
      <c r="C38" s="111" t="b">
        <v>1</v>
      </c>
      <c r="D38" s="112"/>
    </row>
    <row r="39" spans="1:4" s="7" customFormat="1" ht="23.25" customHeight="1" x14ac:dyDescent="0.25">
      <c r="A39" s="119" t="s">
        <v>36</v>
      </c>
      <c r="B39" s="111" t="b">
        <v>1</v>
      </c>
      <c r="C39" s="111" t="b">
        <v>0</v>
      </c>
      <c r="D39" s="112"/>
    </row>
    <row r="40" spans="1:4" ht="21" customHeight="1" x14ac:dyDescent="0.25">
      <c r="A40" s="180" t="s">
        <v>37</v>
      </c>
      <c r="B40" s="180"/>
      <c r="C40" s="180"/>
      <c r="D40" s="180"/>
    </row>
    <row r="41" spans="1:4" s="7" customFormat="1" ht="23.25" customHeight="1" x14ac:dyDescent="0.25">
      <c r="A41" s="120" t="s">
        <v>38</v>
      </c>
      <c r="B41" s="111" t="b">
        <v>1</v>
      </c>
      <c r="C41" s="111" t="b">
        <v>0</v>
      </c>
      <c r="D41" s="183" t="s">
        <v>39</v>
      </c>
    </row>
    <row r="42" spans="1:4" s="7" customFormat="1" ht="41.25" customHeight="1" x14ac:dyDescent="0.25">
      <c r="A42" s="119" t="s">
        <v>40</v>
      </c>
      <c r="B42" s="147" t="s">
        <v>41</v>
      </c>
      <c r="C42" s="148" t="s">
        <v>18</v>
      </c>
      <c r="D42" s="183"/>
    </row>
    <row r="43" spans="1:4" s="7" customFormat="1" ht="30" customHeight="1" x14ac:dyDescent="0.25">
      <c r="A43" s="119" t="s">
        <v>42</v>
      </c>
      <c r="B43" s="111" t="b">
        <v>1</v>
      </c>
      <c r="C43" s="111" t="b">
        <v>0</v>
      </c>
      <c r="D43" s="183" t="s">
        <v>43</v>
      </c>
    </row>
    <row r="44" spans="1:4" s="7" customFormat="1" ht="37.5" customHeight="1" x14ac:dyDescent="0.25">
      <c r="A44" s="119" t="s">
        <v>44</v>
      </c>
      <c r="B44" s="111" t="b">
        <v>1</v>
      </c>
      <c r="C44" s="111" t="b">
        <v>0</v>
      </c>
      <c r="D44" s="183"/>
    </row>
    <row r="45" spans="1:4" s="7" customFormat="1" ht="22.5" customHeight="1" x14ac:dyDescent="0.25">
      <c r="A45" s="119" t="s">
        <v>45</v>
      </c>
      <c r="B45" s="111" t="b">
        <v>0</v>
      </c>
      <c r="C45" s="111" t="b">
        <v>0</v>
      </c>
      <c r="D45" s="112"/>
    </row>
    <row r="46" spans="1:4" s="7" customFormat="1" ht="24" customHeight="1" x14ac:dyDescent="0.25">
      <c r="A46" s="116" t="s">
        <v>46</v>
      </c>
      <c r="B46" s="181" t="s">
        <v>623</v>
      </c>
      <c r="C46" s="182"/>
      <c r="D46" s="182"/>
    </row>
    <row r="47" spans="1:4" ht="21" customHeight="1" x14ac:dyDescent="0.25">
      <c r="A47" s="180" t="s">
        <v>47</v>
      </c>
      <c r="B47" s="180"/>
      <c r="C47" s="180"/>
      <c r="D47" s="180"/>
    </row>
    <row r="48" spans="1:4" s="7" customFormat="1" ht="21.75" customHeight="1" x14ac:dyDescent="0.25">
      <c r="A48" s="116" t="s">
        <v>48</v>
      </c>
      <c r="B48" s="111" t="b">
        <v>0</v>
      </c>
      <c r="C48" s="111" t="b">
        <v>1</v>
      </c>
      <c r="D48" s="112"/>
    </row>
    <row r="49" spans="1:4" s="7" customFormat="1" ht="20.25" customHeight="1" x14ac:dyDescent="0.25">
      <c r="A49" s="116" t="s">
        <v>49</v>
      </c>
      <c r="B49" s="111" t="b">
        <v>1</v>
      </c>
      <c r="C49" s="111" t="b">
        <v>0</v>
      </c>
      <c r="D49" s="112"/>
    </row>
    <row r="50" spans="1:4" ht="21.75" customHeight="1" x14ac:dyDescent="0.25">
      <c r="A50" s="180" t="s">
        <v>50</v>
      </c>
      <c r="B50" s="180"/>
      <c r="C50" s="180"/>
      <c r="D50" s="180"/>
    </row>
    <row r="51" spans="1:4" s="7" customFormat="1" ht="21" customHeight="1" x14ac:dyDescent="0.25">
      <c r="A51" s="116" t="s">
        <v>51</v>
      </c>
      <c r="B51" s="111" t="b">
        <v>0</v>
      </c>
      <c r="C51" s="111" t="b">
        <v>1</v>
      </c>
      <c r="D51" s="112"/>
    </row>
    <row r="52" spans="1:4" s="7" customFormat="1" ht="21" customHeight="1" x14ac:dyDescent="0.25">
      <c r="A52" s="116" t="s">
        <v>52</v>
      </c>
      <c r="B52" s="111" t="b">
        <v>0</v>
      </c>
      <c r="C52" s="111" t="b">
        <v>1</v>
      </c>
      <c r="D52" s="112"/>
    </row>
    <row r="53" spans="1:4" s="7" customFormat="1" ht="21" customHeight="1" x14ac:dyDescent="0.25">
      <c r="A53" s="116" t="s">
        <v>53</v>
      </c>
      <c r="B53" s="111" t="b">
        <v>0</v>
      </c>
      <c r="C53" s="111" t="b">
        <v>1</v>
      </c>
      <c r="D53" s="112"/>
    </row>
    <row r="54" spans="1:4" s="7" customFormat="1" ht="21" customHeight="1" x14ac:dyDescent="0.25">
      <c r="A54" s="116" t="s">
        <v>54</v>
      </c>
      <c r="B54" s="111" t="b">
        <v>0</v>
      </c>
      <c r="C54" s="111" t="b">
        <v>1</v>
      </c>
      <c r="D54" s="112"/>
    </row>
    <row r="55" spans="1:4" s="7" customFormat="1" ht="21" customHeight="1" x14ac:dyDescent="0.25">
      <c r="A55" s="116" t="s">
        <v>55</v>
      </c>
      <c r="B55" s="111" t="b">
        <v>1</v>
      </c>
      <c r="C55" s="111" t="b">
        <v>0</v>
      </c>
      <c r="D55" s="149" t="s">
        <v>624</v>
      </c>
    </row>
    <row r="56" spans="1:4" s="7" customFormat="1" ht="31.15" customHeight="1" x14ac:dyDescent="0.25">
      <c r="A56" s="121" t="s">
        <v>56</v>
      </c>
      <c r="B56" s="113" t="b">
        <v>1</v>
      </c>
      <c r="C56" s="113" t="b">
        <v>0</v>
      </c>
      <c r="D56" s="114" t="s">
        <v>785</v>
      </c>
    </row>
    <row r="57" spans="1:4" s="7" customFormat="1" ht="21" customHeight="1" x14ac:dyDescent="0.25">
      <c r="A57" s="119" t="s">
        <v>57</v>
      </c>
      <c r="B57" s="111" t="b">
        <v>0</v>
      </c>
      <c r="C57" s="111" t="b">
        <v>1</v>
      </c>
      <c r="D57" s="112"/>
    </row>
  </sheetData>
  <mergeCells count="28">
    <mergeCell ref="A1:A3"/>
    <mergeCell ref="B1:D3"/>
    <mergeCell ref="A5:D5"/>
    <mergeCell ref="A21:D21"/>
    <mergeCell ref="B6:D6"/>
    <mergeCell ref="B7:D7"/>
    <mergeCell ref="B8:D8"/>
    <mergeCell ref="B9:D9"/>
    <mergeCell ref="B10:D10"/>
    <mergeCell ref="B11:D11"/>
    <mergeCell ref="B12:D12"/>
    <mergeCell ref="B13:D13"/>
    <mergeCell ref="B14:D14"/>
    <mergeCell ref="B15:D15"/>
    <mergeCell ref="B16:D16"/>
    <mergeCell ref="A4:D4"/>
    <mergeCell ref="A40:D40"/>
    <mergeCell ref="A47:D47"/>
    <mergeCell ref="A50:D50"/>
    <mergeCell ref="A35:D35"/>
    <mergeCell ref="B46:D46"/>
    <mergeCell ref="D43:D44"/>
    <mergeCell ref="D41:D42"/>
    <mergeCell ref="B17:D17"/>
    <mergeCell ref="B18:D18"/>
    <mergeCell ref="B19:D19"/>
    <mergeCell ref="B20:D20"/>
    <mergeCell ref="A23:D23"/>
  </mergeCells>
  <hyperlinks>
    <hyperlink ref="B46" r:id="rId1" xr:uid="{A58A8B50-C727-40DF-A667-46B7E0D40A6A}"/>
  </hyperlinks>
  <pageMargins left="0.7" right="0.7" top="0.39583333333333331" bottom="0.75" header="0.3" footer="0.3"/>
  <pageSetup orientation="portrait" r:id="rId2"/>
  <headerFooter>
    <oddHeader>&amp;L&amp;G&amp;R&amp;G</oddHead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6B822-B8C2-443A-A0ED-5F2D0F3CFC01}">
  <dimension ref="A1:I56"/>
  <sheetViews>
    <sheetView topLeftCell="A12" zoomScale="60" zoomScaleNormal="60" workbookViewId="0">
      <selection activeCell="D17" sqref="D17"/>
    </sheetView>
  </sheetViews>
  <sheetFormatPr baseColWidth="10" defaultColWidth="11.42578125" defaultRowHeight="15" x14ac:dyDescent="0.25"/>
  <cols>
    <col min="1" max="1" width="7.85546875" style="1" customWidth="1"/>
    <col min="2" max="2" width="32.5703125" style="1" customWidth="1"/>
    <col min="3" max="3" width="43.42578125" style="1" customWidth="1"/>
    <col min="4" max="4" width="35.5703125" style="1" customWidth="1"/>
    <col min="5" max="5" width="14.140625" style="1" customWidth="1"/>
    <col min="6" max="6" width="7.5703125" style="1" customWidth="1"/>
    <col min="7" max="7" width="7.140625" style="1" customWidth="1"/>
    <col min="8" max="8" width="29" style="1" customWidth="1"/>
    <col min="9" max="9" width="42.42578125" style="1" customWidth="1"/>
    <col min="10" max="16384" width="11.42578125" style="1"/>
  </cols>
  <sheetData>
    <row r="1" spans="1:9" x14ac:dyDescent="0.25">
      <c r="A1" s="204" t="e" vm="1">
        <v>#VALUE!</v>
      </c>
      <c r="B1" s="204"/>
      <c r="C1" s="205" t="s">
        <v>58</v>
      </c>
      <c r="D1" s="205"/>
      <c r="E1" s="205"/>
      <c r="F1" s="205"/>
      <c r="G1" s="205"/>
      <c r="H1" s="205"/>
      <c r="I1" s="205"/>
    </row>
    <row r="2" spans="1:9" x14ac:dyDescent="0.25">
      <c r="A2" s="204"/>
      <c r="B2" s="204"/>
      <c r="C2" s="205"/>
      <c r="D2" s="205"/>
      <c r="E2" s="205"/>
      <c r="F2" s="205"/>
      <c r="G2" s="205"/>
      <c r="H2" s="205"/>
      <c r="I2" s="205"/>
    </row>
    <row r="3" spans="1:9" ht="30" customHeight="1" x14ac:dyDescent="0.25">
      <c r="A3" s="204"/>
      <c r="B3" s="204"/>
      <c r="C3" s="205"/>
      <c r="D3" s="205"/>
      <c r="E3" s="205"/>
      <c r="F3" s="205"/>
      <c r="G3" s="205"/>
      <c r="H3" s="205"/>
      <c r="I3" s="205"/>
    </row>
    <row r="4" spans="1:9" ht="102.75" customHeight="1" x14ac:dyDescent="0.25">
      <c r="A4" s="200" t="s">
        <v>59</v>
      </c>
      <c r="B4" s="201"/>
      <c r="C4" s="197" t="s">
        <v>60</v>
      </c>
      <c r="D4" s="198"/>
      <c r="E4" s="198"/>
      <c r="F4" s="198"/>
      <c r="G4" s="198"/>
      <c r="H4" s="198"/>
      <c r="I4" s="199"/>
    </row>
    <row r="5" spans="1:9" s="8" customFormat="1" ht="26.25" customHeight="1" x14ac:dyDescent="0.25">
      <c r="A5" s="208" t="s">
        <v>61</v>
      </c>
      <c r="B5" s="208"/>
      <c r="C5" s="208"/>
      <c r="D5" s="208"/>
      <c r="E5" s="208"/>
      <c r="F5" s="208"/>
      <c r="G5" s="208"/>
      <c r="H5" s="208"/>
      <c r="I5" s="208"/>
    </row>
    <row r="6" spans="1:9" s="62" customFormat="1" ht="19.5" customHeight="1" x14ac:dyDescent="0.25">
      <c r="A6" s="65" t="s">
        <v>62</v>
      </c>
      <c r="B6" s="65" t="s">
        <v>63</v>
      </c>
      <c r="C6" s="65" t="s">
        <v>64</v>
      </c>
      <c r="D6" s="65" t="s">
        <v>65</v>
      </c>
      <c r="E6" s="65" t="s">
        <v>66</v>
      </c>
      <c r="F6" s="203"/>
      <c r="G6" s="203"/>
      <c r="H6" s="65" t="s">
        <v>19</v>
      </c>
      <c r="I6" s="65" t="s">
        <v>67</v>
      </c>
    </row>
    <row r="7" spans="1:9" s="8" customFormat="1" ht="98.25" customHeight="1" x14ac:dyDescent="0.25">
      <c r="A7" s="69" t="s">
        <v>68</v>
      </c>
      <c r="B7" s="69" t="s">
        <v>69</v>
      </c>
      <c r="C7" s="63" t="s">
        <v>70</v>
      </c>
      <c r="D7" s="162">
        <v>6679.42</v>
      </c>
      <c r="E7" s="70" t="s">
        <v>71</v>
      </c>
      <c r="F7" s="210"/>
      <c r="G7" s="210"/>
      <c r="H7" s="63" t="s">
        <v>72</v>
      </c>
      <c r="I7" s="63" t="s">
        <v>73</v>
      </c>
    </row>
    <row r="8" spans="1:9" s="8" customFormat="1" ht="66.75" customHeight="1" x14ac:dyDescent="0.25">
      <c r="A8" s="69" t="s">
        <v>74</v>
      </c>
      <c r="B8" s="69" t="s">
        <v>75</v>
      </c>
      <c r="C8" s="63" t="s">
        <v>76</v>
      </c>
      <c r="D8" s="63">
        <v>1102.9000000000001</v>
      </c>
      <c r="E8" s="70" t="s">
        <v>71</v>
      </c>
      <c r="F8" s="210"/>
      <c r="G8" s="210"/>
      <c r="H8" s="63" t="s">
        <v>77</v>
      </c>
      <c r="I8" s="63" t="s">
        <v>78</v>
      </c>
    </row>
    <row r="9" spans="1:9" s="8" customFormat="1" ht="54" customHeight="1" x14ac:dyDescent="0.25">
      <c r="A9" s="69" t="s">
        <v>79</v>
      </c>
      <c r="B9" s="69" t="s">
        <v>80</v>
      </c>
      <c r="C9" s="63" t="s">
        <v>81</v>
      </c>
      <c r="D9" s="63">
        <v>2869</v>
      </c>
      <c r="E9" s="70" t="s">
        <v>71</v>
      </c>
      <c r="F9" s="210"/>
      <c r="G9" s="210"/>
      <c r="H9" s="63" t="s">
        <v>82</v>
      </c>
      <c r="I9" s="63" t="s">
        <v>83</v>
      </c>
    </row>
    <row r="10" spans="1:9" s="8" customFormat="1" ht="56.25" customHeight="1" x14ac:dyDescent="0.25">
      <c r="A10" s="69" t="s">
        <v>84</v>
      </c>
      <c r="B10" s="69" t="s">
        <v>85</v>
      </c>
      <c r="C10" s="63" t="s">
        <v>86</v>
      </c>
      <c r="D10" s="63">
        <v>400</v>
      </c>
      <c r="E10" s="70" t="s">
        <v>71</v>
      </c>
      <c r="F10" s="210"/>
      <c r="G10" s="210"/>
      <c r="H10" s="63" t="s">
        <v>87</v>
      </c>
      <c r="I10" s="63" t="s">
        <v>88</v>
      </c>
    </row>
    <row r="11" spans="1:9" s="8" customFormat="1" ht="83.25" customHeight="1" x14ac:dyDescent="0.25">
      <c r="A11" s="69" t="s">
        <v>89</v>
      </c>
      <c r="B11" s="69" t="s">
        <v>90</v>
      </c>
      <c r="C11" s="63" t="s">
        <v>91</v>
      </c>
      <c r="D11" s="63">
        <v>185</v>
      </c>
      <c r="E11" s="70" t="s">
        <v>71</v>
      </c>
      <c r="F11" s="210"/>
      <c r="G11" s="210"/>
      <c r="H11" s="63" t="s">
        <v>92</v>
      </c>
      <c r="I11" s="63" t="s">
        <v>93</v>
      </c>
    </row>
    <row r="12" spans="1:9" s="8" customFormat="1" ht="86.25" customHeight="1" x14ac:dyDescent="0.25">
      <c r="A12" s="69" t="s">
        <v>94</v>
      </c>
      <c r="B12" s="69" t="s">
        <v>95</v>
      </c>
      <c r="C12" s="63" t="s">
        <v>96</v>
      </c>
      <c r="D12" s="63">
        <v>420</v>
      </c>
      <c r="E12" s="70" t="s">
        <v>97</v>
      </c>
      <c r="F12" s="210"/>
      <c r="G12" s="210"/>
      <c r="H12" s="63" t="s">
        <v>98</v>
      </c>
      <c r="I12" s="63" t="s">
        <v>99</v>
      </c>
    </row>
    <row r="13" spans="1:9" s="8" customFormat="1" ht="100.5" customHeight="1" x14ac:dyDescent="0.25">
      <c r="A13" s="69" t="s">
        <v>100</v>
      </c>
      <c r="B13" s="69" t="s">
        <v>101</v>
      </c>
      <c r="C13" s="63" t="s">
        <v>102</v>
      </c>
      <c r="D13" s="63">
        <v>145</v>
      </c>
      <c r="E13" s="70" t="s">
        <v>71</v>
      </c>
      <c r="F13" s="210"/>
      <c r="G13" s="210"/>
      <c r="H13" s="63" t="s">
        <v>103</v>
      </c>
      <c r="I13" s="63" t="s">
        <v>104</v>
      </c>
    </row>
    <row r="14" spans="1:9" s="61" customFormat="1" ht="33" customHeight="1" x14ac:dyDescent="0.25">
      <c r="A14" s="63"/>
      <c r="B14" s="63"/>
      <c r="C14" s="63"/>
      <c r="D14" s="64" t="str">
        <f>C6</f>
        <v>Datos a recabar</v>
      </c>
      <c r="E14" s="64" t="s">
        <v>66</v>
      </c>
      <c r="F14" s="64" t="s">
        <v>41</v>
      </c>
      <c r="G14" s="64" t="s">
        <v>105</v>
      </c>
      <c r="H14" s="63"/>
      <c r="I14" s="63"/>
    </row>
    <row r="15" spans="1:9" s="8" customFormat="1" ht="25.5" customHeight="1" x14ac:dyDescent="0.25">
      <c r="A15" s="196" t="s">
        <v>106</v>
      </c>
      <c r="B15" s="202" t="s">
        <v>107</v>
      </c>
      <c r="C15" s="63" t="s">
        <v>108</v>
      </c>
      <c r="D15" s="63">
        <v>2</v>
      </c>
      <c r="E15" s="151" t="s">
        <v>629</v>
      </c>
      <c r="F15" s="72" t="b">
        <v>1</v>
      </c>
      <c r="G15" s="72" t="b">
        <v>0</v>
      </c>
      <c r="H15" s="63"/>
      <c r="I15" s="63"/>
    </row>
    <row r="16" spans="1:9" s="8" customFormat="1" ht="36.75" customHeight="1" x14ac:dyDescent="0.25">
      <c r="A16" s="196"/>
      <c r="B16" s="202"/>
      <c r="C16" s="63" t="s">
        <v>109</v>
      </c>
      <c r="D16" s="63">
        <v>1</v>
      </c>
      <c r="E16" s="151" t="s">
        <v>628</v>
      </c>
      <c r="F16" s="72" t="b">
        <v>1</v>
      </c>
      <c r="G16" s="72" t="b">
        <v>0</v>
      </c>
      <c r="H16" s="63"/>
      <c r="I16" s="63"/>
    </row>
    <row r="17" spans="1:9" s="8" customFormat="1" ht="42.75" customHeight="1" x14ac:dyDescent="0.25">
      <c r="A17" s="196"/>
      <c r="B17" s="202"/>
      <c r="C17" s="63" t="s">
        <v>110</v>
      </c>
      <c r="D17" s="63"/>
      <c r="E17" s="63"/>
      <c r="F17" s="72" t="b">
        <v>0</v>
      </c>
      <c r="G17" s="72" t="b">
        <v>0</v>
      </c>
      <c r="H17" s="63"/>
      <c r="I17" s="63"/>
    </row>
    <row r="18" spans="1:9" s="8" customFormat="1" ht="40.5" customHeight="1" x14ac:dyDescent="0.25">
      <c r="A18" s="196"/>
      <c r="B18" s="202"/>
      <c r="C18" s="63" t="s">
        <v>111</v>
      </c>
      <c r="D18" s="63">
        <v>2</v>
      </c>
      <c r="E18" s="151" t="s">
        <v>627</v>
      </c>
      <c r="F18" s="72" t="b">
        <v>1</v>
      </c>
      <c r="G18" s="72" t="b">
        <v>0</v>
      </c>
      <c r="H18" s="63"/>
      <c r="I18" s="63"/>
    </row>
    <row r="19" spans="1:9" s="8" customFormat="1" ht="36" customHeight="1" x14ac:dyDescent="0.25">
      <c r="A19" s="196"/>
      <c r="B19" s="202"/>
      <c r="C19" s="63" t="s">
        <v>112</v>
      </c>
      <c r="D19" s="63">
        <v>0</v>
      </c>
      <c r="E19" s="63"/>
      <c r="F19" s="72" t="b">
        <v>0</v>
      </c>
      <c r="G19" s="72" t="b">
        <v>1</v>
      </c>
      <c r="H19" s="63"/>
      <c r="I19" s="63"/>
    </row>
    <row r="20" spans="1:9" s="8" customFormat="1" ht="33" customHeight="1" x14ac:dyDescent="0.25">
      <c r="A20" s="196"/>
      <c r="B20" s="202"/>
      <c r="C20" s="63" t="s">
        <v>113</v>
      </c>
      <c r="D20" s="151">
        <v>1</v>
      </c>
      <c r="E20" s="151" t="s">
        <v>626</v>
      </c>
      <c r="F20" s="72" t="b">
        <v>1</v>
      </c>
      <c r="G20" s="72" t="b">
        <v>0</v>
      </c>
      <c r="H20" s="63"/>
      <c r="I20" s="63"/>
    </row>
    <row r="21" spans="1:9" s="8" customFormat="1" ht="45.75" customHeight="1" x14ac:dyDescent="0.25">
      <c r="A21" s="69" t="s">
        <v>114</v>
      </c>
      <c r="B21" s="69" t="s">
        <v>115</v>
      </c>
      <c r="C21" s="63"/>
      <c r="D21" s="63">
        <v>2</v>
      </c>
      <c r="E21" s="63" t="s">
        <v>116</v>
      </c>
      <c r="F21" s="63"/>
      <c r="G21" s="63"/>
      <c r="H21" s="63"/>
      <c r="I21" s="63"/>
    </row>
    <row r="22" spans="1:9" s="8" customFormat="1" ht="37.5" customHeight="1" x14ac:dyDescent="0.25">
      <c r="A22" s="71" t="s">
        <v>117</v>
      </c>
      <c r="B22" s="69" t="s">
        <v>118</v>
      </c>
      <c r="C22" s="63"/>
      <c r="D22" s="63">
        <v>0</v>
      </c>
      <c r="E22" s="63" t="s">
        <v>119</v>
      </c>
      <c r="F22" s="63"/>
      <c r="G22" s="63"/>
      <c r="H22" s="63"/>
      <c r="I22" s="63" t="s">
        <v>120</v>
      </c>
    </row>
    <row r="23" spans="1:9" s="8" customFormat="1" ht="45.75" customHeight="1" x14ac:dyDescent="0.25">
      <c r="A23" s="69" t="s">
        <v>121</v>
      </c>
      <c r="B23" s="69" t="s">
        <v>122</v>
      </c>
      <c r="C23" s="63"/>
      <c r="D23" s="63">
        <v>0</v>
      </c>
      <c r="E23" s="63" t="s">
        <v>123</v>
      </c>
      <c r="F23" s="63"/>
      <c r="G23" s="63"/>
      <c r="H23" s="63"/>
      <c r="I23" s="63" t="s">
        <v>120</v>
      </c>
    </row>
    <row r="24" spans="1:9" s="8" customFormat="1" ht="35.25" customHeight="1" x14ac:dyDescent="0.25">
      <c r="A24" s="73"/>
      <c r="B24" s="73"/>
      <c r="C24" s="73"/>
      <c r="D24" s="73"/>
      <c r="E24" s="73"/>
      <c r="F24" s="73"/>
      <c r="G24" s="73"/>
      <c r="H24" s="73"/>
      <c r="I24" s="73"/>
    </row>
    <row r="25" spans="1:9" s="8" customFormat="1" ht="24" customHeight="1" x14ac:dyDescent="0.25">
      <c r="A25" s="194" t="s">
        <v>124</v>
      </c>
      <c r="B25" s="194"/>
      <c r="C25" s="194"/>
      <c r="D25" s="194"/>
      <c r="E25" s="194"/>
      <c r="F25" s="194"/>
      <c r="G25" s="194"/>
      <c r="H25" s="194"/>
      <c r="I25" s="194"/>
    </row>
    <row r="26" spans="1:9" s="8" customFormat="1" ht="19.5" customHeight="1" x14ac:dyDescent="0.25">
      <c r="A26" s="209" t="s">
        <v>125</v>
      </c>
      <c r="B26" s="209"/>
      <c r="C26" s="209"/>
      <c r="D26" s="209"/>
      <c r="E26" s="209"/>
      <c r="F26" s="209"/>
      <c r="G26" s="209"/>
      <c r="H26" s="209"/>
      <c r="I26" s="209"/>
    </row>
    <row r="27" spans="1:9" s="10" customFormat="1" ht="45.75" customHeight="1" x14ac:dyDescent="0.25">
      <c r="A27" s="65" t="s">
        <v>62</v>
      </c>
      <c r="B27" s="207" t="s">
        <v>126</v>
      </c>
      <c r="C27" s="207"/>
      <c r="D27" s="66"/>
      <c r="E27" s="66"/>
      <c r="F27" s="65" t="s">
        <v>17</v>
      </c>
      <c r="G27" s="65" t="s">
        <v>18</v>
      </c>
      <c r="H27" s="65" t="s">
        <v>19</v>
      </c>
      <c r="I27" s="65" t="s">
        <v>67</v>
      </c>
    </row>
    <row r="28" spans="1:9" s="8" customFormat="1" ht="31.5" x14ac:dyDescent="0.25">
      <c r="A28" s="69" t="s">
        <v>127</v>
      </c>
      <c r="B28" s="202" t="s">
        <v>128</v>
      </c>
      <c r="C28" s="202"/>
      <c r="D28" s="63">
        <v>1</v>
      </c>
      <c r="E28" s="63"/>
      <c r="F28" s="72" t="b">
        <v>1</v>
      </c>
      <c r="G28" s="72" t="b">
        <v>0</v>
      </c>
      <c r="H28" s="151" t="s">
        <v>631</v>
      </c>
      <c r="I28" s="63" t="s">
        <v>129</v>
      </c>
    </row>
    <row r="29" spans="1:9" s="8" customFormat="1" ht="15.75" x14ac:dyDescent="0.25">
      <c r="A29" s="69" t="s">
        <v>130</v>
      </c>
      <c r="B29" s="202" t="s">
        <v>131</v>
      </c>
      <c r="C29" s="202"/>
      <c r="D29" s="63">
        <v>1</v>
      </c>
      <c r="E29" s="63"/>
      <c r="F29" s="72" t="b">
        <v>1</v>
      </c>
      <c r="G29" s="72" t="b">
        <v>0</v>
      </c>
      <c r="H29" s="152" t="s">
        <v>632</v>
      </c>
      <c r="I29" s="63" t="s">
        <v>132</v>
      </c>
    </row>
    <row r="30" spans="1:9" s="8" customFormat="1" ht="15.75" x14ac:dyDescent="0.25">
      <c r="A30" s="69" t="s">
        <v>133</v>
      </c>
      <c r="B30" s="202" t="s">
        <v>134</v>
      </c>
      <c r="C30" s="202"/>
      <c r="D30" s="63">
        <v>0</v>
      </c>
      <c r="E30" s="63"/>
      <c r="F30" s="72" t="b">
        <v>0</v>
      </c>
      <c r="G30" s="72" t="b">
        <v>1</v>
      </c>
      <c r="H30" s="69" t="s">
        <v>132</v>
      </c>
      <c r="I30" s="63" t="s">
        <v>132</v>
      </c>
    </row>
    <row r="31" spans="1:9" s="8" customFormat="1" ht="15.75" x14ac:dyDescent="0.25">
      <c r="A31" s="69" t="s">
        <v>135</v>
      </c>
      <c r="B31" s="202" t="s">
        <v>136</v>
      </c>
      <c r="C31" s="202"/>
      <c r="D31" s="63">
        <v>0</v>
      </c>
      <c r="E31" s="63"/>
      <c r="F31" s="72" t="b">
        <v>0</v>
      </c>
      <c r="G31" s="72" t="b">
        <v>1</v>
      </c>
      <c r="H31" s="69" t="s">
        <v>132</v>
      </c>
      <c r="I31" s="63" t="s">
        <v>132</v>
      </c>
    </row>
    <row r="32" spans="1:9" s="8" customFormat="1" ht="15.75" x14ac:dyDescent="0.25">
      <c r="A32" s="69" t="s">
        <v>137</v>
      </c>
      <c r="B32" s="202" t="s">
        <v>138</v>
      </c>
      <c r="C32" s="202"/>
      <c r="D32" s="63">
        <v>0</v>
      </c>
      <c r="E32" s="63"/>
      <c r="F32" s="72" t="b">
        <v>0</v>
      </c>
      <c r="G32" s="72" t="b">
        <v>1</v>
      </c>
      <c r="H32" s="69" t="s">
        <v>132</v>
      </c>
      <c r="I32" s="63" t="s">
        <v>132</v>
      </c>
    </row>
    <row r="33" spans="1:9" s="8" customFormat="1" ht="31.5" x14ac:dyDescent="0.25">
      <c r="A33" s="69" t="s">
        <v>139</v>
      </c>
      <c r="B33" s="202" t="s">
        <v>140</v>
      </c>
      <c r="C33" s="202"/>
      <c r="D33" s="63">
        <v>1</v>
      </c>
      <c r="E33" s="63"/>
      <c r="F33" s="72" t="b">
        <v>1</v>
      </c>
      <c r="G33" s="72" t="b">
        <v>0</v>
      </c>
      <c r="H33" s="152" t="s">
        <v>630</v>
      </c>
      <c r="I33" s="63" t="s">
        <v>132</v>
      </c>
    </row>
    <row r="34" spans="1:9" s="8" customFormat="1" ht="15.75" x14ac:dyDescent="0.25">
      <c r="A34" s="69" t="s">
        <v>141</v>
      </c>
      <c r="B34" s="202" t="s">
        <v>142</v>
      </c>
      <c r="C34" s="202"/>
      <c r="D34" s="63">
        <v>0</v>
      </c>
      <c r="E34" s="63"/>
      <c r="F34" s="72" t="b">
        <v>0</v>
      </c>
      <c r="G34" s="72" t="b">
        <v>1</v>
      </c>
      <c r="H34" s="69" t="s">
        <v>132</v>
      </c>
      <c r="I34" s="63" t="s">
        <v>132</v>
      </c>
    </row>
    <row r="35" spans="1:9" s="8" customFormat="1" ht="15.75" x14ac:dyDescent="0.25">
      <c r="A35" s="69" t="s">
        <v>143</v>
      </c>
      <c r="B35" s="202" t="s">
        <v>144</v>
      </c>
      <c r="C35" s="202"/>
      <c r="D35" s="63">
        <v>0</v>
      </c>
      <c r="E35" s="63"/>
      <c r="F35" s="72" t="b">
        <v>0</v>
      </c>
      <c r="G35" s="72" t="b">
        <v>1</v>
      </c>
      <c r="H35" s="69" t="s">
        <v>132</v>
      </c>
      <c r="I35" s="63" t="s">
        <v>132</v>
      </c>
    </row>
    <row r="36" spans="1:9" s="8" customFormat="1" ht="15.75" customHeight="1" x14ac:dyDescent="0.25">
      <c r="A36" s="69" t="s">
        <v>145</v>
      </c>
      <c r="B36" s="202" t="s">
        <v>146</v>
      </c>
      <c r="C36" s="202"/>
      <c r="D36" s="63">
        <v>0</v>
      </c>
      <c r="E36" s="63"/>
      <c r="F36" s="72" t="b">
        <v>0</v>
      </c>
      <c r="G36" s="72" t="b">
        <v>1</v>
      </c>
      <c r="H36" s="63" t="s">
        <v>132</v>
      </c>
      <c r="I36" s="63" t="s">
        <v>132</v>
      </c>
    </row>
    <row r="37" spans="1:9" s="8" customFormat="1" ht="24.75" customHeight="1" x14ac:dyDescent="0.25">
      <c r="A37" s="194" t="s">
        <v>147</v>
      </c>
      <c r="B37" s="194"/>
      <c r="C37" s="194"/>
      <c r="D37" s="194"/>
      <c r="E37" s="194"/>
      <c r="F37" s="194"/>
      <c r="G37" s="194"/>
      <c r="H37" s="194"/>
      <c r="I37" s="194"/>
    </row>
    <row r="38" spans="1:9" s="10" customFormat="1" ht="20.25" customHeight="1" x14ac:dyDescent="0.25">
      <c r="A38" s="65" t="s">
        <v>62</v>
      </c>
      <c r="B38" s="203" t="s">
        <v>148</v>
      </c>
      <c r="C38" s="203"/>
      <c r="D38" s="66"/>
      <c r="E38" s="66"/>
      <c r="F38" s="65" t="s">
        <v>17</v>
      </c>
      <c r="G38" s="65" t="s">
        <v>18</v>
      </c>
      <c r="H38" s="65" t="s">
        <v>19</v>
      </c>
      <c r="I38" s="65" t="s">
        <v>67</v>
      </c>
    </row>
    <row r="39" spans="1:9" s="8" customFormat="1" ht="47.25" x14ac:dyDescent="0.25">
      <c r="A39" s="69" t="s">
        <v>149</v>
      </c>
      <c r="B39" s="202" t="s">
        <v>150</v>
      </c>
      <c r="C39" s="202"/>
      <c r="D39" s="63">
        <v>1</v>
      </c>
      <c r="E39" s="63"/>
      <c r="F39" s="72" t="b">
        <v>1</v>
      </c>
      <c r="G39" s="72" t="b">
        <v>0</v>
      </c>
      <c r="H39" s="151" t="s">
        <v>633</v>
      </c>
      <c r="I39" s="63" t="s">
        <v>151</v>
      </c>
    </row>
    <row r="40" spans="1:9" s="8" customFormat="1" ht="29.25" customHeight="1" x14ac:dyDescent="0.25">
      <c r="A40" s="69" t="s">
        <v>152</v>
      </c>
      <c r="B40" s="202" t="s">
        <v>153</v>
      </c>
      <c r="C40" s="202"/>
      <c r="D40" s="63">
        <v>1</v>
      </c>
      <c r="E40" s="63"/>
      <c r="F40" s="72" t="b">
        <v>1</v>
      </c>
      <c r="G40" s="72" t="b">
        <v>0</v>
      </c>
      <c r="H40" s="152" t="s">
        <v>634</v>
      </c>
      <c r="I40" s="151" t="s">
        <v>635</v>
      </c>
    </row>
    <row r="41" spans="1:9" s="8" customFormat="1" ht="15.75" x14ac:dyDescent="0.25">
      <c r="A41" s="69" t="s">
        <v>154</v>
      </c>
      <c r="B41" s="202" t="s">
        <v>155</v>
      </c>
      <c r="C41" s="202"/>
      <c r="D41" s="63"/>
      <c r="E41" s="63"/>
      <c r="F41" s="72" t="b">
        <v>0</v>
      </c>
      <c r="G41" s="72" t="b">
        <v>0</v>
      </c>
      <c r="H41" s="69" t="s">
        <v>132</v>
      </c>
      <c r="I41" s="63" t="s">
        <v>132</v>
      </c>
    </row>
    <row r="42" spans="1:9" s="8" customFormat="1" ht="15.75" x14ac:dyDescent="0.25">
      <c r="A42" s="69" t="s">
        <v>156</v>
      </c>
      <c r="B42" s="202" t="s">
        <v>157</v>
      </c>
      <c r="C42" s="202"/>
      <c r="D42" s="63">
        <v>11</v>
      </c>
      <c r="E42" s="63"/>
      <c r="F42" s="72" t="b">
        <v>1</v>
      </c>
      <c r="G42" s="72" t="b">
        <v>0</v>
      </c>
      <c r="H42" s="152" t="s">
        <v>636</v>
      </c>
      <c r="I42" s="63" t="s">
        <v>132</v>
      </c>
    </row>
    <row r="43" spans="1:9" s="8" customFormat="1" ht="33.75" customHeight="1" x14ac:dyDescent="0.25">
      <c r="A43" s="69" t="s">
        <v>158</v>
      </c>
      <c r="B43" s="202" t="s">
        <v>159</v>
      </c>
      <c r="C43" s="202"/>
      <c r="D43" s="63">
        <v>1</v>
      </c>
      <c r="E43" s="63"/>
      <c r="F43" s="72" t="b">
        <v>1</v>
      </c>
      <c r="G43" s="72" t="b">
        <v>0</v>
      </c>
      <c r="H43" s="152" t="s">
        <v>637</v>
      </c>
      <c r="I43" s="63" t="s">
        <v>132</v>
      </c>
    </row>
    <row r="44" spans="1:9" s="8" customFormat="1" ht="15.75" x14ac:dyDescent="0.25">
      <c r="A44" s="69" t="s">
        <v>160</v>
      </c>
      <c r="B44" s="202" t="s">
        <v>161</v>
      </c>
      <c r="C44" s="202"/>
      <c r="D44" s="63">
        <v>1</v>
      </c>
      <c r="E44" s="63"/>
      <c r="F44" s="72" t="b">
        <v>1</v>
      </c>
      <c r="G44" s="72" t="b">
        <v>0</v>
      </c>
      <c r="H44" s="152" t="s">
        <v>629</v>
      </c>
      <c r="I44" s="63" t="s">
        <v>132</v>
      </c>
    </row>
    <row r="45" spans="1:9" s="8" customFormat="1" ht="85.5" customHeight="1" x14ac:dyDescent="0.25">
      <c r="A45" s="69" t="s">
        <v>162</v>
      </c>
      <c r="B45" s="206" t="s">
        <v>163</v>
      </c>
      <c r="C45" s="206"/>
      <c r="D45" s="63"/>
      <c r="E45" s="63"/>
      <c r="F45" s="72" t="b">
        <v>0</v>
      </c>
      <c r="G45" s="72" t="b">
        <v>1</v>
      </c>
      <c r="H45" s="69"/>
      <c r="I45" s="63" t="s">
        <v>164</v>
      </c>
    </row>
    <row r="46" spans="1:9" s="9" customFormat="1" ht="53.25" customHeight="1" x14ac:dyDescent="0.25">
      <c r="A46" s="69" t="s">
        <v>165</v>
      </c>
      <c r="B46" s="206" t="s">
        <v>166</v>
      </c>
      <c r="C46" s="206"/>
      <c r="D46" s="63">
        <v>1</v>
      </c>
      <c r="E46" s="63"/>
      <c r="F46" s="72" t="b">
        <v>1</v>
      </c>
      <c r="G46" s="72" t="b">
        <v>0</v>
      </c>
      <c r="H46" s="151" t="s">
        <v>638</v>
      </c>
      <c r="I46" s="63" t="s">
        <v>132</v>
      </c>
    </row>
    <row r="47" spans="1:9" s="8" customFormat="1" ht="24.75" customHeight="1" x14ac:dyDescent="0.25">
      <c r="A47" s="194" t="s">
        <v>167</v>
      </c>
      <c r="B47" s="194"/>
      <c r="C47" s="194"/>
      <c r="D47" s="194"/>
      <c r="E47" s="194"/>
      <c r="F47" s="194"/>
      <c r="G47" s="194"/>
      <c r="H47" s="194"/>
      <c r="I47" s="194"/>
    </row>
    <row r="48" spans="1:9" s="11" customFormat="1" ht="40.5" customHeight="1" x14ac:dyDescent="0.25">
      <c r="A48" s="67" t="s">
        <v>62</v>
      </c>
      <c r="B48" s="207" t="s">
        <v>168</v>
      </c>
      <c r="C48" s="207"/>
      <c r="D48" s="66"/>
      <c r="E48" s="66"/>
      <c r="F48" s="65" t="s">
        <v>17</v>
      </c>
      <c r="G48" s="65" t="s">
        <v>18</v>
      </c>
      <c r="H48" s="65" t="s">
        <v>19</v>
      </c>
      <c r="I48" s="65" t="s">
        <v>67</v>
      </c>
    </row>
    <row r="49" spans="1:9" s="8" customFormat="1" ht="48" customHeight="1" x14ac:dyDescent="0.25">
      <c r="A49" s="74" t="s">
        <v>169</v>
      </c>
      <c r="B49" s="202" t="s">
        <v>170</v>
      </c>
      <c r="C49" s="202"/>
      <c r="D49" s="63">
        <v>1</v>
      </c>
      <c r="E49" s="63"/>
      <c r="F49" s="72" t="b">
        <v>1</v>
      </c>
      <c r="G49" s="72" t="b">
        <v>0</v>
      </c>
      <c r="H49" s="151" t="s">
        <v>639</v>
      </c>
      <c r="I49" s="63" t="s">
        <v>171</v>
      </c>
    </row>
    <row r="50" spans="1:9" s="8" customFormat="1" ht="15.75" x14ac:dyDescent="0.25">
      <c r="A50" s="74" t="s">
        <v>172</v>
      </c>
      <c r="B50" s="202" t="s">
        <v>173</v>
      </c>
      <c r="C50" s="202"/>
      <c r="D50" s="63">
        <v>0</v>
      </c>
      <c r="E50" s="63"/>
      <c r="F50" s="72" t="b">
        <v>0</v>
      </c>
      <c r="G50" s="72" t="b">
        <v>1</v>
      </c>
      <c r="H50" s="69" t="s">
        <v>132</v>
      </c>
      <c r="I50" s="63" t="s">
        <v>132</v>
      </c>
    </row>
    <row r="51" spans="1:9" s="8" customFormat="1" ht="15.75" x14ac:dyDescent="0.25">
      <c r="A51" s="74" t="s">
        <v>174</v>
      </c>
      <c r="B51" s="202" t="s">
        <v>175</v>
      </c>
      <c r="C51" s="202"/>
      <c r="D51" s="63">
        <v>1</v>
      </c>
      <c r="E51" s="151" t="s">
        <v>629</v>
      </c>
      <c r="F51" s="72" t="b">
        <v>1</v>
      </c>
      <c r="G51" s="72" t="b">
        <v>0</v>
      </c>
      <c r="H51" s="69" t="s">
        <v>132</v>
      </c>
      <c r="I51" s="63" t="s">
        <v>132</v>
      </c>
    </row>
    <row r="52" spans="1:9" s="8" customFormat="1" ht="31.5" x14ac:dyDescent="0.25">
      <c r="A52" s="74" t="s">
        <v>176</v>
      </c>
      <c r="B52" s="202" t="s">
        <v>177</v>
      </c>
      <c r="C52" s="202"/>
      <c r="D52" s="63">
        <v>1</v>
      </c>
      <c r="E52" s="63"/>
      <c r="F52" s="72" t="b">
        <v>1</v>
      </c>
      <c r="G52" s="72" t="b">
        <v>0</v>
      </c>
      <c r="H52" s="152" t="s">
        <v>639</v>
      </c>
      <c r="I52" s="63" t="s">
        <v>132</v>
      </c>
    </row>
    <row r="53" spans="1:9" s="8" customFormat="1" ht="15.75" x14ac:dyDescent="0.25">
      <c r="A53" s="74" t="s">
        <v>178</v>
      </c>
      <c r="B53" s="202" t="s">
        <v>179</v>
      </c>
      <c r="C53" s="202"/>
      <c r="D53" s="63">
        <v>0</v>
      </c>
      <c r="E53" s="63"/>
      <c r="F53" s="72" t="b">
        <v>0</v>
      </c>
      <c r="G53" s="72" t="b">
        <v>1</v>
      </c>
      <c r="H53" s="69" t="s">
        <v>132</v>
      </c>
      <c r="I53" s="63" t="s">
        <v>132</v>
      </c>
    </row>
    <row r="54" spans="1:9" s="8" customFormat="1" ht="28.5" customHeight="1" x14ac:dyDescent="0.25">
      <c r="A54" s="74" t="s">
        <v>180</v>
      </c>
      <c r="B54" s="202" t="s">
        <v>181</v>
      </c>
      <c r="C54" s="202"/>
      <c r="D54" s="63">
        <v>1</v>
      </c>
      <c r="E54" s="63"/>
      <c r="F54" s="72" t="b">
        <v>1</v>
      </c>
      <c r="G54" s="72" t="b">
        <v>0</v>
      </c>
      <c r="H54" s="152" t="s">
        <v>640</v>
      </c>
      <c r="I54" s="63" t="s">
        <v>132</v>
      </c>
    </row>
    <row r="55" spans="1:9" ht="24" customHeight="1" x14ac:dyDescent="0.25">
      <c r="A55" s="194" t="s">
        <v>182</v>
      </c>
      <c r="B55" s="194"/>
      <c r="C55" s="194"/>
      <c r="D55" s="194"/>
      <c r="E55" s="194"/>
      <c r="F55" s="194"/>
      <c r="G55" s="194"/>
      <c r="H55" s="194"/>
      <c r="I55" s="194"/>
    </row>
    <row r="56" spans="1:9" ht="152.25" customHeight="1" x14ac:dyDescent="0.25">
      <c r="A56" s="195"/>
      <c r="B56" s="195"/>
      <c r="C56" s="195"/>
      <c r="D56" s="195"/>
      <c r="E56" s="195"/>
      <c r="F56" s="195"/>
      <c r="G56" s="195"/>
      <c r="H56" s="195"/>
      <c r="I56" s="195"/>
    </row>
  </sheetData>
  <mergeCells count="47">
    <mergeCell ref="B45:C45"/>
    <mergeCell ref="B29:C29"/>
    <mergeCell ref="A5:I5"/>
    <mergeCell ref="A26:I26"/>
    <mergeCell ref="B27:C27"/>
    <mergeCell ref="B28:C28"/>
    <mergeCell ref="B15:B20"/>
    <mergeCell ref="F6:G6"/>
    <mergeCell ref="F7:G7"/>
    <mergeCell ref="F8:G8"/>
    <mergeCell ref="F9:G9"/>
    <mergeCell ref="F10:G10"/>
    <mergeCell ref="F11:G11"/>
    <mergeCell ref="F13:G13"/>
    <mergeCell ref="F12:G12"/>
    <mergeCell ref="A1:B3"/>
    <mergeCell ref="C1:I3"/>
    <mergeCell ref="B54:C54"/>
    <mergeCell ref="B42:C42"/>
    <mergeCell ref="B43:C43"/>
    <mergeCell ref="B44:C44"/>
    <mergeCell ref="B46:C46"/>
    <mergeCell ref="A47:I47"/>
    <mergeCell ref="B48:C48"/>
    <mergeCell ref="B49:C49"/>
    <mergeCell ref="B50:C50"/>
    <mergeCell ref="B51:C51"/>
    <mergeCell ref="B52:C52"/>
    <mergeCell ref="B53:C53"/>
    <mergeCell ref="B41:C41"/>
    <mergeCell ref="B40:C40"/>
    <mergeCell ref="A55:I55"/>
    <mergeCell ref="A56:I56"/>
    <mergeCell ref="A15:A20"/>
    <mergeCell ref="C4:I4"/>
    <mergeCell ref="A4:B4"/>
    <mergeCell ref="B31:C31"/>
    <mergeCell ref="B32:C32"/>
    <mergeCell ref="B33:C33"/>
    <mergeCell ref="B34:C34"/>
    <mergeCell ref="B35:C35"/>
    <mergeCell ref="A25:I25"/>
    <mergeCell ref="B36:C36"/>
    <mergeCell ref="A37:I37"/>
    <mergeCell ref="B38:C38"/>
    <mergeCell ref="B39:C39"/>
    <mergeCell ref="B30:C3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6F06E-D988-469C-8A71-4655CF19F819}">
  <dimension ref="A1:AL48"/>
  <sheetViews>
    <sheetView topLeftCell="B41" zoomScale="80" zoomScaleNormal="80" workbookViewId="0">
      <selection activeCell="I41" sqref="I41"/>
    </sheetView>
  </sheetViews>
  <sheetFormatPr baseColWidth="10" defaultColWidth="11.42578125" defaultRowHeight="15" x14ac:dyDescent="0.25"/>
  <cols>
    <col min="1" max="1" width="7" customWidth="1"/>
    <col min="2" max="2" width="35" customWidth="1"/>
    <col min="3" max="4" width="16.85546875" customWidth="1"/>
    <col min="5" max="5" width="15.28515625" customWidth="1"/>
    <col min="6" max="6" width="14.28515625" customWidth="1"/>
    <col min="7" max="7" width="19.85546875" customWidth="1"/>
    <col min="8" max="8" width="16.7109375" customWidth="1"/>
    <col min="9" max="9" width="15.42578125" customWidth="1"/>
    <col min="10" max="10" width="14.42578125" customWidth="1"/>
    <col min="11" max="11" width="13.140625" customWidth="1"/>
  </cols>
  <sheetData>
    <row r="1" spans="1:38" ht="15.75" customHeight="1" x14ac:dyDescent="0.25">
      <c r="A1" s="237" t="e" vm="1">
        <v>#VALUE!</v>
      </c>
      <c r="B1" s="238"/>
      <c r="C1" s="238"/>
      <c r="D1" s="239"/>
      <c r="E1" s="243" t="s">
        <v>183</v>
      </c>
      <c r="F1" s="244"/>
      <c r="G1" s="244"/>
      <c r="H1" s="244"/>
      <c r="I1" s="244"/>
      <c r="J1" s="244"/>
      <c r="K1" s="245"/>
      <c r="L1" s="6"/>
      <c r="M1" s="6"/>
      <c r="N1" s="6"/>
      <c r="O1" s="6"/>
      <c r="P1" s="6"/>
      <c r="Q1" s="6"/>
      <c r="R1" s="6"/>
      <c r="S1" s="6"/>
      <c r="T1" s="5"/>
      <c r="U1" s="5"/>
      <c r="V1" s="5"/>
      <c r="W1" s="5"/>
      <c r="X1" s="5"/>
      <c r="Y1" s="5"/>
      <c r="Z1" s="5"/>
      <c r="AA1" s="5"/>
      <c r="AB1" s="5"/>
      <c r="AC1" s="5"/>
      <c r="AD1" s="5"/>
      <c r="AE1" s="5"/>
      <c r="AF1" s="5"/>
      <c r="AG1" s="5"/>
      <c r="AH1" s="5"/>
      <c r="AI1" s="5"/>
      <c r="AJ1" s="5"/>
      <c r="AK1" s="5"/>
      <c r="AL1" s="5"/>
    </row>
    <row r="2" spans="1:38" ht="15.75" customHeight="1" x14ac:dyDescent="0.25">
      <c r="A2" s="237"/>
      <c r="B2" s="238"/>
      <c r="C2" s="238"/>
      <c r="D2" s="239"/>
      <c r="E2" s="246"/>
      <c r="F2" s="247"/>
      <c r="G2" s="247"/>
      <c r="H2" s="247"/>
      <c r="I2" s="247"/>
      <c r="J2" s="247"/>
      <c r="K2" s="248"/>
      <c r="L2" s="6"/>
      <c r="M2" s="6"/>
      <c r="N2" s="6"/>
      <c r="O2" s="6"/>
      <c r="P2" s="6"/>
      <c r="Q2" s="6"/>
      <c r="R2" s="6"/>
      <c r="S2" s="6"/>
      <c r="T2" s="5"/>
      <c r="U2" s="5"/>
      <c r="V2" s="5"/>
      <c r="W2" s="5"/>
      <c r="X2" s="5"/>
      <c r="Y2" s="5"/>
      <c r="Z2" s="5"/>
      <c r="AA2" s="5"/>
      <c r="AB2" s="5"/>
      <c r="AC2" s="5"/>
      <c r="AD2" s="5"/>
      <c r="AE2" s="5"/>
      <c r="AF2" s="5"/>
      <c r="AG2" s="5"/>
      <c r="AH2" s="5"/>
      <c r="AI2" s="5"/>
      <c r="AJ2" s="5"/>
      <c r="AK2" s="5"/>
      <c r="AL2" s="5"/>
    </row>
    <row r="3" spans="1:38" ht="21.75" customHeight="1" x14ac:dyDescent="0.25">
      <c r="A3" s="240"/>
      <c r="B3" s="241"/>
      <c r="C3" s="241"/>
      <c r="D3" s="242"/>
      <c r="E3" s="249"/>
      <c r="F3" s="250"/>
      <c r="G3" s="250"/>
      <c r="H3" s="250"/>
      <c r="I3" s="250"/>
      <c r="J3" s="250"/>
      <c r="K3" s="251"/>
      <c r="L3" s="6"/>
      <c r="M3" s="6"/>
      <c r="N3" s="6"/>
      <c r="O3" s="6"/>
      <c r="P3" s="6"/>
      <c r="Q3" s="6"/>
      <c r="R3" s="6"/>
      <c r="S3" s="6"/>
      <c r="T3" s="5"/>
      <c r="U3" s="5"/>
      <c r="V3" s="5"/>
      <c r="W3" s="5"/>
      <c r="X3" s="5"/>
      <c r="Y3" s="5"/>
      <c r="Z3" s="5"/>
      <c r="AA3" s="5"/>
      <c r="AB3" s="5"/>
      <c r="AC3" s="5"/>
      <c r="AD3" s="5"/>
      <c r="AE3" s="5"/>
      <c r="AF3" s="5"/>
      <c r="AG3" s="5"/>
      <c r="AH3" s="5"/>
      <c r="AI3" s="5"/>
      <c r="AJ3" s="5"/>
      <c r="AK3" s="5"/>
      <c r="AL3" s="5"/>
    </row>
    <row r="4" spans="1:38" ht="78" customHeight="1" x14ac:dyDescent="0.25">
      <c r="A4" s="200" t="s">
        <v>59</v>
      </c>
      <c r="B4" s="201"/>
      <c r="C4" s="262" t="s">
        <v>60</v>
      </c>
      <c r="D4" s="263"/>
      <c r="E4" s="263"/>
      <c r="F4" s="263"/>
      <c r="G4" s="263"/>
      <c r="H4" s="263"/>
      <c r="I4" s="263"/>
      <c r="J4" s="263"/>
      <c r="K4" s="264"/>
    </row>
    <row r="5" spans="1:38" ht="21" customHeight="1" x14ac:dyDescent="0.25">
      <c r="A5" s="252" t="s">
        <v>184</v>
      </c>
      <c r="B5" s="253"/>
      <c r="C5" s="253"/>
      <c r="D5" s="254"/>
      <c r="E5" s="214" t="s">
        <v>782</v>
      </c>
      <c r="F5" s="215"/>
      <c r="G5" s="215"/>
      <c r="H5" s="215"/>
      <c r="I5" s="215"/>
      <c r="J5" s="215"/>
      <c r="K5" s="216"/>
    </row>
    <row r="6" spans="1:38" ht="15.75" customHeight="1" x14ac:dyDescent="0.25">
      <c r="A6" s="252" t="s">
        <v>185</v>
      </c>
      <c r="B6" s="253"/>
      <c r="C6" s="253"/>
      <c r="D6" s="254"/>
      <c r="E6" s="261">
        <v>180</v>
      </c>
      <c r="F6" s="261"/>
      <c r="G6" s="16"/>
      <c r="H6" s="15"/>
      <c r="I6" s="15"/>
      <c r="J6" s="15"/>
      <c r="K6" s="15"/>
    </row>
    <row r="7" spans="1:38" ht="52.5" customHeight="1" x14ac:dyDescent="0.25">
      <c r="A7" s="252" t="s">
        <v>4</v>
      </c>
      <c r="B7" s="253"/>
      <c r="C7" s="253"/>
      <c r="D7" s="254"/>
      <c r="E7" s="214" t="s">
        <v>783</v>
      </c>
      <c r="F7" s="215"/>
      <c r="G7" s="215"/>
      <c r="H7" s="215"/>
      <c r="I7" s="215"/>
      <c r="J7" s="215"/>
      <c r="K7" s="216"/>
    </row>
    <row r="8" spans="1:38" s="12" customFormat="1" ht="36.75" customHeight="1" x14ac:dyDescent="0.25">
      <c r="A8" s="255" t="s">
        <v>186</v>
      </c>
      <c r="B8" s="256"/>
      <c r="C8" s="257"/>
      <c r="D8" s="29" t="s">
        <v>187</v>
      </c>
      <c r="E8" s="29" t="s">
        <v>188</v>
      </c>
      <c r="F8" s="29" t="s">
        <v>189</v>
      </c>
      <c r="G8" s="17"/>
      <c r="H8" s="18"/>
      <c r="I8" s="18"/>
      <c r="J8" s="18"/>
      <c r="K8" s="18"/>
    </row>
    <row r="9" spans="1:38" s="12" customFormat="1" ht="24.75" customHeight="1" x14ac:dyDescent="0.25">
      <c r="A9" s="258" t="s">
        <v>190</v>
      </c>
      <c r="B9" s="259"/>
      <c r="C9" s="260"/>
      <c r="D9" s="30" t="b">
        <v>1</v>
      </c>
      <c r="E9" s="30" t="b">
        <v>0</v>
      </c>
      <c r="F9" s="30" t="b">
        <v>0</v>
      </c>
      <c r="G9" s="17"/>
      <c r="H9" s="18"/>
      <c r="I9" s="18"/>
      <c r="J9" s="18"/>
      <c r="K9" s="18"/>
    </row>
    <row r="10" spans="1:38" s="12" customFormat="1" ht="24.75" customHeight="1" x14ac:dyDescent="0.25">
      <c r="A10" s="211" t="s">
        <v>191</v>
      </c>
      <c r="B10" s="212"/>
      <c r="C10" s="212"/>
      <c r="D10" s="212"/>
      <c r="E10" s="212"/>
      <c r="F10" s="212"/>
      <c r="G10" s="212"/>
      <c r="H10" s="212"/>
      <c r="I10" s="212"/>
      <c r="J10" s="212"/>
      <c r="K10" s="213"/>
      <c r="P10" s="154" t="s">
        <v>646</v>
      </c>
    </row>
    <row r="11" spans="1:38" s="12" customFormat="1" ht="24.75" customHeight="1" x14ac:dyDescent="0.25">
      <c r="A11" s="31" t="s">
        <v>192</v>
      </c>
      <c r="B11" s="217" t="s">
        <v>193</v>
      </c>
      <c r="C11" s="217"/>
      <c r="D11" s="92">
        <v>4414.21</v>
      </c>
      <c r="E11" s="92">
        <v>4123.84</v>
      </c>
      <c r="F11" s="92">
        <v>3872.37</v>
      </c>
      <c r="G11" s="93">
        <v>2901.55</v>
      </c>
      <c r="H11" s="93">
        <v>3856.86</v>
      </c>
      <c r="I11" s="93">
        <v>3977.01</v>
      </c>
      <c r="J11" s="93">
        <v>3123.08</v>
      </c>
      <c r="K11" s="12">
        <v>2441.31</v>
      </c>
      <c r="L11" s="12">
        <v>3983.31</v>
      </c>
      <c r="M11" s="12">
        <v>4350.07</v>
      </c>
      <c r="N11" s="12">
        <v>4090.3</v>
      </c>
      <c r="O11" s="12">
        <v>3024.09</v>
      </c>
      <c r="P11" s="154">
        <f>SUM(D11:O11)</f>
        <v>44158</v>
      </c>
      <c r="Q11" s="12">
        <v>44502.97</v>
      </c>
      <c r="R11" s="12">
        <f>+Q11-P11</f>
        <v>344.97000000000116</v>
      </c>
      <c r="S11" s="12">
        <f>+P11/12</f>
        <v>3679.8333333333335</v>
      </c>
      <c r="T11" s="12">
        <f>+S11+1892.711</f>
        <v>5572.5443333333333</v>
      </c>
    </row>
    <row r="12" spans="1:38" s="12" customFormat="1" ht="15.75" x14ac:dyDescent="0.25">
      <c r="A12" s="21" t="s">
        <v>194</v>
      </c>
      <c r="B12" s="217" t="s">
        <v>195</v>
      </c>
      <c r="C12" s="217"/>
      <c r="D12" s="94" t="s">
        <v>196</v>
      </c>
      <c r="E12" s="94" t="s">
        <v>197</v>
      </c>
      <c r="F12" s="94" t="s">
        <v>198</v>
      </c>
      <c r="G12" s="94" t="s">
        <v>199</v>
      </c>
      <c r="H12" s="94" t="s">
        <v>200</v>
      </c>
      <c r="I12" s="94" t="s">
        <v>201</v>
      </c>
      <c r="J12" s="94" t="s">
        <v>202</v>
      </c>
      <c r="K12" s="94" t="s">
        <v>641</v>
      </c>
      <c r="L12" s="94" t="s">
        <v>642</v>
      </c>
      <c r="M12" s="94" t="s">
        <v>643</v>
      </c>
      <c r="N12" s="94" t="s">
        <v>644</v>
      </c>
      <c r="O12" s="94" t="s">
        <v>645</v>
      </c>
      <c r="P12" s="155">
        <v>2025</v>
      </c>
      <c r="S12" s="12">
        <f>1892/3679</f>
        <v>0.5142701821147051</v>
      </c>
      <c r="T12" s="12">
        <f>1892.58/T11</f>
        <v>0.3396258310013146</v>
      </c>
    </row>
    <row r="13" spans="1:38" s="12" customFormat="1" ht="28.5" customHeight="1" x14ac:dyDescent="0.25">
      <c r="A13" s="31" t="s">
        <v>203</v>
      </c>
      <c r="B13" s="217" t="s">
        <v>204</v>
      </c>
      <c r="C13" s="217"/>
      <c r="D13" s="92">
        <v>3580.27</v>
      </c>
      <c r="E13" s="92">
        <v>4329.4799999999996</v>
      </c>
      <c r="F13" s="92">
        <v>3620.96</v>
      </c>
      <c r="G13" s="92">
        <v>4789.24</v>
      </c>
      <c r="H13" s="92">
        <v>4046.62</v>
      </c>
      <c r="I13" s="92">
        <v>3618.45</v>
      </c>
      <c r="J13" s="92">
        <v>3741.54</v>
      </c>
      <c r="K13" s="92">
        <v>2780.15</v>
      </c>
      <c r="L13" s="12">
        <v>4055.45</v>
      </c>
      <c r="M13" s="12">
        <v>4433.8900000000003</v>
      </c>
      <c r="N13" s="12">
        <v>4448.3599999999997</v>
      </c>
      <c r="O13" s="12">
        <v>3543.18</v>
      </c>
      <c r="P13" s="154">
        <f>SUM(D13:O13)</f>
        <v>46987.590000000004</v>
      </c>
      <c r="Q13" s="12">
        <v>47559.95</v>
      </c>
      <c r="R13" s="12">
        <f>+Q13-P13</f>
        <v>572.35999999999331</v>
      </c>
    </row>
    <row r="14" spans="1:38" s="12" customFormat="1" ht="15.75" x14ac:dyDescent="0.25">
      <c r="A14" s="31" t="s">
        <v>205</v>
      </c>
      <c r="B14" s="217" t="s">
        <v>206</v>
      </c>
      <c r="C14" s="217"/>
      <c r="D14" s="94" t="s">
        <v>207</v>
      </c>
      <c r="E14" s="94" t="s">
        <v>208</v>
      </c>
      <c r="F14" s="94" t="s">
        <v>209</v>
      </c>
      <c r="G14" s="94" t="s">
        <v>210</v>
      </c>
      <c r="H14" s="94" t="s">
        <v>211</v>
      </c>
      <c r="I14" s="94" t="s">
        <v>201</v>
      </c>
      <c r="J14" s="94" t="s">
        <v>202</v>
      </c>
      <c r="K14" s="94" t="s">
        <v>641</v>
      </c>
      <c r="L14" s="94" t="s">
        <v>642</v>
      </c>
      <c r="M14" s="94" t="s">
        <v>643</v>
      </c>
      <c r="N14" s="94" t="s">
        <v>644</v>
      </c>
      <c r="O14" s="94" t="s">
        <v>645</v>
      </c>
      <c r="P14" s="155">
        <v>2024</v>
      </c>
    </row>
    <row r="15" spans="1:38" s="12" customFormat="1" ht="31.5" customHeight="1" x14ac:dyDescent="0.25">
      <c r="A15" s="31" t="s">
        <v>212</v>
      </c>
      <c r="B15" s="217" t="s">
        <v>213</v>
      </c>
      <c r="C15" s="217"/>
      <c r="D15" s="92">
        <v>4724.7</v>
      </c>
      <c r="E15" s="92">
        <v>4837.2299999999996</v>
      </c>
      <c r="F15" s="92">
        <v>4830.5600000000004</v>
      </c>
      <c r="G15" s="92">
        <v>4152.17</v>
      </c>
      <c r="H15" s="92">
        <v>5484.78</v>
      </c>
      <c r="I15" s="92">
        <v>7299.01</v>
      </c>
      <c r="J15" s="92">
        <v>4479.21</v>
      </c>
      <c r="K15" s="92">
        <v>2488.67</v>
      </c>
      <c r="L15" s="12">
        <v>3788.98</v>
      </c>
      <c r="M15" s="12">
        <v>4285.2700000000004</v>
      </c>
      <c r="N15" s="12">
        <v>4598.9799999999996</v>
      </c>
      <c r="O15" s="12">
        <v>3634.8</v>
      </c>
      <c r="P15" s="154">
        <f>SUM(D15:O15)</f>
        <v>54604.36</v>
      </c>
      <c r="Q15" s="12">
        <v>55355.28</v>
      </c>
      <c r="R15" s="12">
        <f>+Q15-P15</f>
        <v>750.91999999999825</v>
      </c>
    </row>
    <row r="16" spans="1:38" s="12" customFormat="1" ht="15.75" x14ac:dyDescent="0.25">
      <c r="A16" s="31" t="s">
        <v>214</v>
      </c>
      <c r="B16" s="217" t="s">
        <v>215</v>
      </c>
      <c r="C16" s="217"/>
      <c r="D16" s="94" t="s">
        <v>216</v>
      </c>
      <c r="E16" s="94" t="s">
        <v>217</v>
      </c>
      <c r="F16" s="94" t="s">
        <v>218</v>
      </c>
      <c r="G16" s="94" t="s">
        <v>219</v>
      </c>
      <c r="H16" s="94" t="s">
        <v>220</v>
      </c>
      <c r="I16" s="94" t="s">
        <v>201</v>
      </c>
      <c r="J16" s="94" t="s">
        <v>202</v>
      </c>
      <c r="K16" s="94" t="s">
        <v>641</v>
      </c>
      <c r="L16" s="94" t="s">
        <v>642</v>
      </c>
      <c r="M16" s="94" t="s">
        <v>643</v>
      </c>
      <c r="N16" s="94" t="s">
        <v>644</v>
      </c>
      <c r="O16" s="94" t="s">
        <v>645</v>
      </c>
      <c r="P16" s="155">
        <v>2023</v>
      </c>
    </row>
    <row r="17" spans="1:20" s="12" customFormat="1" ht="27" customHeight="1" x14ac:dyDescent="0.25">
      <c r="A17" s="227" t="s">
        <v>221</v>
      </c>
      <c r="B17" s="227"/>
      <c r="C17" s="227"/>
      <c r="D17" s="227"/>
      <c r="E17" s="227"/>
      <c r="F17" s="227"/>
      <c r="G17" s="227"/>
      <c r="H17" s="227"/>
      <c r="I17" s="91"/>
      <c r="J17" s="91"/>
      <c r="K17" s="91"/>
    </row>
    <row r="18" spans="1:20" s="13" customFormat="1" ht="47.25" x14ac:dyDescent="0.25">
      <c r="A18" s="89" t="s">
        <v>62</v>
      </c>
      <c r="B18" s="89" t="s">
        <v>222</v>
      </c>
      <c r="C18" s="90" t="s">
        <v>223</v>
      </c>
      <c r="D18" s="90" t="s">
        <v>224</v>
      </c>
      <c r="E18" s="90" t="s">
        <v>225</v>
      </c>
      <c r="F18" s="90" t="s">
        <v>226</v>
      </c>
      <c r="G18" s="90" t="s">
        <v>227</v>
      </c>
      <c r="H18" s="89" t="s">
        <v>19</v>
      </c>
    </row>
    <row r="19" spans="1:20" s="12" customFormat="1" ht="15.75" x14ac:dyDescent="0.25">
      <c r="A19" s="31" t="s">
        <v>228</v>
      </c>
      <c r="B19" s="32" t="s">
        <v>229</v>
      </c>
      <c r="C19" s="20" t="s">
        <v>653</v>
      </c>
      <c r="D19" s="20" t="s">
        <v>653</v>
      </c>
      <c r="E19" s="20">
        <f>452*12</f>
        <v>5424</v>
      </c>
      <c r="F19" s="20">
        <v>12</v>
      </c>
      <c r="G19" s="20"/>
      <c r="H19" s="20" t="s">
        <v>661</v>
      </c>
    </row>
    <row r="20" spans="1:20" s="12" customFormat="1" ht="22.5" customHeight="1" x14ac:dyDescent="0.25">
      <c r="A20" s="31" t="s">
        <v>230</v>
      </c>
      <c r="B20" s="33" t="s">
        <v>231</v>
      </c>
      <c r="C20" s="20" t="s">
        <v>653</v>
      </c>
      <c r="D20" s="20" t="s">
        <v>653</v>
      </c>
      <c r="E20" s="20">
        <f>126*300</f>
        <v>37800</v>
      </c>
      <c r="F20" s="20">
        <v>8</v>
      </c>
      <c r="G20" s="20"/>
      <c r="H20" s="20" t="s">
        <v>778</v>
      </c>
    </row>
    <row r="21" spans="1:20" s="12" customFormat="1" ht="21.75" customHeight="1" x14ac:dyDescent="0.25">
      <c r="A21" s="31" t="s">
        <v>232</v>
      </c>
      <c r="B21" s="33" t="s">
        <v>233</v>
      </c>
      <c r="C21" s="20" t="s">
        <v>653</v>
      </c>
      <c r="D21" s="20" t="s">
        <v>653</v>
      </c>
      <c r="E21" s="20">
        <f>126*30</f>
        <v>3780</v>
      </c>
      <c r="F21" s="20">
        <v>8</v>
      </c>
      <c r="G21" s="20"/>
      <c r="H21" s="20" t="s">
        <v>778</v>
      </c>
    </row>
    <row r="22" spans="1:20" s="12" customFormat="1" ht="22.5" customHeight="1" x14ac:dyDescent="0.25">
      <c r="A22" s="31" t="s">
        <v>234</v>
      </c>
      <c r="B22" s="33" t="s">
        <v>235</v>
      </c>
      <c r="C22" s="20" t="s">
        <v>105</v>
      </c>
      <c r="D22" s="20"/>
      <c r="E22" s="20">
        <v>0</v>
      </c>
      <c r="F22" s="20"/>
      <c r="G22" s="20"/>
      <c r="H22" s="20"/>
      <c r="S22" s="12">
        <f>1-S12</f>
        <v>0.4857298178852949</v>
      </c>
      <c r="T22" s="12">
        <f>797.53*12</f>
        <v>9570.36</v>
      </c>
    </row>
    <row r="23" spans="1:20" s="12" customFormat="1" ht="21.75" customHeight="1" x14ac:dyDescent="0.25">
      <c r="A23" s="31" t="s">
        <v>236</v>
      </c>
      <c r="B23" s="33" t="s">
        <v>237</v>
      </c>
      <c r="C23" s="20"/>
      <c r="D23" s="20"/>
      <c r="E23" s="20">
        <v>0</v>
      </c>
      <c r="F23" s="20"/>
      <c r="G23" s="20"/>
      <c r="H23" s="20"/>
    </row>
    <row r="24" spans="1:20" s="12" customFormat="1" ht="15.75" x14ac:dyDescent="0.25">
      <c r="A24" s="31" t="s">
        <v>238</v>
      </c>
      <c r="B24" s="32" t="s">
        <v>239</v>
      </c>
      <c r="C24" s="20" t="s">
        <v>105</v>
      </c>
      <c r="D24" s="20"/>
      <c r="E24" s="20">
        <v>0</v>
      </c>
      <c r="F24" s="20"/>
      <c r="G24" s="20"/>
      <c r="H24" s="20"/>
    </row>
    <row r="25" spans="1:20" s="12" customFormat="1" ht="15.75" x14ac:dyDescent="0.25">
      <c r="A25" s="31" t="s">
        <v>240</v>
      </c>
      <c r="B25" s="32" t="s">
        <v>241</v>
      </c>
      <c r="C25" s="20" t="s">
        <v>653</v>
      </c>
      <c r="D25" s="20" t="s">
        <v>653</v>
      </c>
      <c r="E25" s="20"/>
      <c r="F25" s="20"/>
      <c r="G25" s="20"/>
      <c r="H25" s="20" t="s">
        <v>779</v>
      </c>
    </row>
    <row r="26" spans="1:20" s="12" customFormat="1" ht="15.75" x14ac:dyDescent="0.25">
      <c r="A26" s="31" t="s">
        <v>242</v>
      </c>
      <c r="B26" s="32" t="s">
        <v>243</v>
      </c>
      <c r="C26" s="20" t="s">
        <v>653</v>
      </c>
      <c r="D26" s="20" t="s">
        <v>653</v>
      </c>
      <c r="E26" s="20"/>
      <c r="F26" s="20"/>
      <c r="G26" s="20"/>
      <c r="H26" s="20">
        <v>15</v>
      </c>
    </row>
    <row r="27" spans="1:20" s="12" customFormat="1" ht="27" x14ac:dyDescent="0.25">
      <c r="A27" s="31" t="s">
        <v>244</v>
      </c>
      <c r="B27" s="32" t="s">
        <v>245</v>
      </c>
      <c r="C27" s="20" t="s">
        <v>653</v>
      </c>
      <c r="D27" s="20" t="s">
        <v>653</v>
      </c>
      <c r="E27" s="20">
        <v>2982</v>
      </c>
      <c r="F27" s="20"/>
      <c r="G27" s="20"/>
      <c r="H27" s="166" t="s">
        <v>794</v>
      </c>
    </row>
    <row r="28" spans="1:20" s="12" customFormat="1" ht="54" x14ac:dyDescent="0.25">
      <c r="A28" s="21" t="s">
        <v>246</v>
      </c>
      <c r="B28" s="32" t="s">
        <v>247</v>
      </c>
      <c r="C28" s="20" t="s">
        <v>653</v>
      </c>
      <c r="D28" s="20" t="s">
        <v>653</v>
      </c>
      <c r="E28" s="20">
        <v>0</v>
      </c>
      <c r="F28" s="20">
        <v>0.5</v>
      </c>
      <c r="G28" s="20">
        <v>0</v>
      </c>
      <c r="H28" s="166" t="s">
        <v>662</v>
      </c>
    </row>
    <row r="29" spans="1:20" s="12" customFormat="1" ht="31.5" x14ac:dyDescent="0.25">
      <c r="A29" s="21" t="s">
        <v>248</v>
      </c>
      <c r="B29" s="33" t="s">
        <v>249</v>
      </c>
      <c r="C29" s="20" t="s">
        <v>653</v>
      </c>
      <c r="D29" s="20" t="s">
        <v>653</v>
      </c>
      <c r="E29" s="20"/>
      <c r="F29" s="20"/>
      <c r="G29" s="20"/>
      <c r="H29" s="20" t="s">
        <v>664</v>
      </c>
    </row>
    <row r="30" spans="1:20" s="12" customFormat="1" ht="31.5" x14ac:dyDescent="0.25">
      <c r="A30" s="21" t="s">
        <v>250</v>
      </c>
      <c r="B30" s="32" t="s">
        <v>251</v>
      </c>
      <c r="C30" s="20"/>
      <c r="D30" s="20"/>
      <c r="E30" s="20"/>
      <c r="F30" s="20"/>
      <c r="G30" s="20"/>
      <c r="H30" s="20"/>
    </row>
    <row r="31" spans="1:20" s="12" customFormat="1" ht="21.75" customHeight="1" x14ac:dyDescent="0.25">
      <c r="A31" s="21" t="s">
        <v>252</v>
      </c>
      <c r="B31" s="33" t="s">
        <v>253</v>
      </c>
      <c r="C31" s="20" t="s">
        <v>653</v>
      </c>
      <c r="D31" s="20" t="s">
        <v>653</v>
      </c>
      <c r="E31" s="20"/>
      <c r="F31" s="20"/>
      <c r="G31" s="20"/>
      <c r="H31" s="20" t="s">
        <v>663</v>
      </c>
    </row>
    <row r="32" spans="1:20" s="12" customFormat="1" ht="15.75" x14ac:dyDescent="0.25">
      <c r="A32" s="20"/>
      <c r="B32" s="20"/>
      <c r="C32" s="20"/>
      <c r="D32" s="20"/>
      <c r="E32" s="20"/>
      <c r="F32" s="20"/>
      <c r="G32" s="20"/>
      <c r="H32" s="18"/>
    </row>
    <row r="33" spans="1:11" s="12" customFormat="1" ht="15.75" x14ac:dyDescent="0.25">
      <c r="A33" s="59"/>
      <c r="B33" s="59"/>
      <c r="C33" s="59"/>
      <c r="D33" s="59"/>
      <c r="E33" s="59"/>
      <c r="F33" s="59"/>
      <c r="G33" s="59"/>
      <c r="H33" s="59"/>
    </row>
    <row r="34" spans="1:11" s="12" customFormat="1" ht="99" customHeight="1" x14ac:dyDescent="0.25">
      <c r="A34" s="225" t="s">
        <v>59</v>
      </c>
      <c r="B34" s="226"/>
      <c r="C34" s="224" t="s">
        <v>254</v>
      </c>
      <c r="D34" s="224"/>
      <c r="E34" s="224"/>
      <c r="F34" s="224"/>
      <c r="G34" s="224"/>
      <c r="H34" s="224"/>
      <c r="I34" s="224"/>
      <c r="J34" s="87"/>
      <c r="K34" s="87"/>
    </row>
    <row r="35" spans="1:11" s="12" customFormat="1" ht="24" customHeight="1" x14ac:dyDescent="0.25">
      <c r="A35" s="232" t="s">
        <v>255</v>
      </c>
      <c r="B35" s="233"/>
      <c r="C35" s="233"/>
      <c r="D35" s="233"/>
      <c r="E35" s="233"/>
      <c r="F35" s="233"/>
      <c r="G35" s="233"/>
      <c r="H35" s="233"/>
      <c r="I35" s="234"/>
    </row>
    <row r="36" spans="1:11" s="12" customFormat="1" ht="31.5" x14ac:dyDescent="0.25">
      <c r="A36" s="88" t="s">
        <v>62</v>
      </c>
      <c r="B36" s="235" t="s">
        <v>63</v>
      </c>
      <c r="C36" s="236"/>
      <c r="D36" s="88" t="s">
        <v>64</v>
      </c>
      <c r="E36" s="88"/>
      <c r="F36" s="88" t="s">
        <v>17</v>
      </c>
      <c r="G36" s="88" t="s">
        <v>18</v>
      </c>
      <c r="H36" s="88" t="s">
        <v>19</v>
      </c>
      <c r="I36" s="88" t="s">
        <v>67</v>
      </c>
    </row>
    <row r="37" spans="1:11" s="12" customFormat="1" ht="100.5" customHeight="1" x14ac:dyDescent="0.25">
      <c r="A37" s="21" t="s">
        <v>256</v>
      </c>
      <c r="B37" s="230" t="s">
        <v>257</v>
      </c>
      <c r="C37" s="231"/>
      <c r="D37" s="19"/>
      <c r="E37" s="22" t="b">
        <v>0</v>
      </c>
      <c r="F37" s="22" t="b">
        <v>0</v>
      </c>
      <c r="G37" s="23"/>
      <c r="H37" s="23"/>
      <c r="I37" s="18"/>
    </row>
    <row r="38" spans="1:11" s="12" customFormat="1" ht="186.75" customHeight="1" x14ac:dyDescent="0.25">
      <c r="A38" s="25" t="s">
        <v>258</v>
      </c>
      <c r="B38" s="230" t="s">
        <v>259</v>
      </c>
      <c r="C38" s="231"/>
      <c r="D38" s="26"/>
      <c r="E38" s="27" t="b">
        <v>0</v>
      </c>
      <c r="F38" s="27" t="b">
        <v>0</v>
      </c>
      <c r="G38" s="28"/>
      <c r="H38" s="28"/>
      <c r="I38" s="18"/>
    </row>
    <row r="39" spans="1:11" s="12" customFormat="1" ht="126" customHeight="1" x14ac:dyDescent="0.25">
      <c r="A39" s="21" t="s">
        <v>260</v>
      </c>
      <c r="B39" s="230" t="s">
        <v>261</v>
      </c>
      <c r="C39" s="231"/>
      <c r="D39" s="19"/>
      <c r="E39" s="22" t="b">
        <v>0</v>
      </c>
      <c r="F39" s="22" t="b">
        <v>1</v>
      </c>
      <c r="G39" s="23"/>
      <c r="H39" s="160" t="s">
        <v>780</v>
      </c>
      <c r="I39" s="24"/>
    </row>
    <row r="40" spans="1:11" s="12" customFormat="1" ht="131.25" customHeight="1" x14ac:dyDescent="0.25">
      <c r="A40" s="21" t="s">
        <v>262</v>
      </c>
      <c r="B40" s="230" t="s">
        <v>263</v>
      </c>
      <c r="C40" s="231"/>
      <c r="D40" s="19"/>
      <c r="E40" s="22" t="b">
        <v>0</v>
      </c>
      <c r="F40" s="22" t="b">
        <v>0</v>
      </c>
      <c r="G40" s="23"/>
      <c r="H40" s="23"/>
      <c r="I40" s="24"/>
    </row>
    <row r="41" spans="1:11" s="12" customFormat="1" ht="141" customHeight="1" x14ac:dyDescent="0.25">
      <c r="A41" s="21" t="s">
        <v>264</v>
      </c>
      <c r="B41" s="230" t="s">
        <v>265</v>
      </c>
      <c r="C41" s="231"/>
      <c r="D41" s="19"/>
      <c r="E41" s="22" t="b">
        <v>0</v>
      </c>
      <c r="F41" s="22" t="b">
        <v>1</v>
      </c>
      <c r="G41" s="23"/>
      <c r="H41" s="160" t="s">
        <v>793</v>
      </c>
      <c r="I41" s="165" t="s">
        <v>791</v>
      </c>
    </row>
    <row r="42" spans="1:11" s="12" customFormat="1" ht="120.75" customHeight="1" x14ac:dyDescent="0.25">
      <c r="A42" s="14" t="s">
        <v>266</v>
      </c>
      <c r="B42" s="230" t="s">
        <v>267</v>
      </c>
      <c r="C42" s="231"/>
      <c r="D42" s="18"/>
      <c r="E42" s="18"/>
      <c r="F42" s="18"/>
      <c r="G42" s="18"/>
      <c r="H42" s="163" t="s">
        <v>792</v>
      </c>
      <c r="I42" s="24"/>
    </row>
    <row r="43" spans="1:11" s="12" customFormat="1" ht="88.5" customHeight="1" x14ac:dyDescent="0.25">
      <c r="A43" s="14" t="s">
        <v>268</v>
      </c>
      <c r="B43" s="230" t="s">
        <v>269</v>
      </c>
      <c r="C43" s="231"/>
      <c r="D43" s="18"/>
      <c r="E43" s="18"/>
      <c r="F43" s="18"/>
      <c r="G43" s="18"/>
      <c r="I43" s="24"/>
    </row>
    <row r="44" spans="1:11" s="12" customFormat="1" ht="115.5" customHeight="1" x14ac:dyDescent="0.25">
      <c r="A44" s="58" t="s">
        <v>270</v>
      </c>
      <c r="B44" s="228" t="s">
        <v>271</v>
      </c>
      <c r="C44" s="229"/>
      <c r="D44" s="59"/>
      <c r="E44" s="59"/>
      <c r="F44" s="59"/>
      <c r="G44" s="59"/>
      <c r="H44" s="161" t="s">
        <v>781</v>
      </c>
      <c r="I44" s="60"/>
    </row>
    <row r="45" spans="1:11" ht="23.25" customHeight="1" x14ac:dyDescent="0.25">
      <c r="A45" s="218" t="s">
        <v>182</v>
      </c>
      <c r="B45" s="219"/>
      <c r="C45" s="219"/>
      <c r="D45" s="219"/>
      <c r="E45" s="219"/>
      <c r="F45" s="219"/>
      <c r="G45" s="219"/>
      <c r="H45" s="219"/>
      <c r="I45" s="220"/>
    </row>
    <row r="46" spans="1:11" ht="149.25" customHeight="1" x14ac:dyDescent="0.25">
      <c r="A46" s="221" t="s">
        <v>788</v>
      </c>
      <c r="B46" s="222"/>
      <c r="C46" s="222"/>
      <c r="D46" s="222"/>
      <c r="E46" s="222"/>
      <c r="F46" s="222"/>
      <c r="G46" s="222"/>
      <c r="H46" s="222"/>
      <c r="I46" s="223"/>
    </row>
    <row r="47" spans="1:11" x14ac:dyDescent="0.25">
      <c r="A47" s="2"/>
    </row>
    <row r="48" spans="1:11" x14ac:dyDescent="0.25">
      <c r="A48" s="2"/>
    </row>
  </sheetData>
  <mergeCells count="34">
    <mergeCell ref="A1:D3"/>
    <mergeCell ref="E1:K3"/>
    <mergeCell ref="A7:D7"/>
    <mergeCell ref="A8:C8"/>
    <mergeCell ref="A9:C9"/>
    <mergeCell ref="E5:K5"/>
    <mergeCell ref="E6:F6"/>
    <mergeCell ref="A5:D5"/>
    <mergeCell ref="A6:D6"/>
    <mergeCell ref="A4:B4"/>
    <mergeCell ref="C4:K4"/>
    <mergeCell ref="A45:I45"/>
    <mergeCell ref="A46:I46"/>
    <mergeCell ref="C34:I34"/>
    <mergeCell ref="A34:B34"/>
    <mergeCell ref="A17:H17"/>
    <mergeCell ref="B44:C44"/>
    <mergeCell ref="B41:C41"/>
    <mergeCell ref="B42:C42"/>
    <mergeCell ref="B43:C43"/>
    <mergeCell ref="A35:I35"/>
    <mergeCell ref="B36:C36"/>
    <mergeCell ref="B37:C37"/>
    <mergeCell ref="B38:C38"/>
    <mergeCell ref="B39:C39"/>
    <mergeCell ref="B40:C40"/>
    <mergeCell ref="A10:K10"/>
    <mergeCell ref="E7:K7"/>
    <mergeCell ref="B12:C12"/>
    <mergeCell ref="B16:C16"/>
    <mergeCell ref="B13:C13"/>
    <mergeCell ref="B14:C14"/>
    <mergeCell ref="B11:C11"/>
    <mergeCell ref="B15:C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1435C-A34C-4B5C-AC57-84564DDC82E0}">
  <dimension ref="A1:AK86"/>
  <sheetViews>
    <sheetView topLeftCell="A69" workbookViewId="0">
      <selection activeCell="A73" sqref="A73:S73"/>
    </sheetView>
  </sheetViews>
  <sheetFormatPr baseColWidth="10" defaultColWidth="11.42578125" defaultRowHeight="15.75" x14ac:dyDescent="0.25"/>
  <cols>
    <col min="1" max="1" width="8.7109375" style="8" customWidth="1"/>
    <col min="2" max="2" width="36.5703125" style="8" bestFit="1" customWidth="1"/>
    <col min="3" max="3" width="8.28515625" style="8" customWidth="1"/>
    <col min="4" max="4" width="8.5703125" style="8" customWidth="1"/>
    <col min="5" max="5" width="8.85546875" style="8" customWidth="1"/>
    <col min="6" max="6" width="8.140625" style="8" customWidth="1"/>
    <col min="7" max="7" width="8.5703125" style="8" customWidth="1"/>
    <col min="8" max="8" width="8.7109375" style="8" customWidth="1"/>
    <col min="9" max="9" width="8.85546875" style="8" customWidth="1"/>
    <col min="10" max="10" width="9" style="8" customWidth="1"/>
    <col min="11" max="11" width="9.140625" style="8" customWidth="1"/>
    <col min="12" max="12" width="9.42578125" style="8" customWidth="1"/>
    <col min="13" max="13" width="9" style="8" customWidth="1"/>
    <col min="14" max="14" width="9.140625" style="8" customWidth="1"/>
    <col min="15" max="16" width="9.140625" style="8"/>
    <col min="17" max="17" width="11.42578125" style="8"/>
    <col min="18" max="18" width="59.85546875" style="8" customWidth="1"/>
    <col min="19" max="19" width="56.5703125" style="8" customWidth="1"/>
    <col min="20" max="16384" width="11.42578125" style="8"/>
  </cols>
  <sheetData>
    <row r="1" spans="1:19" ht="15" customHeight="1" x14ac:dyDescent="0.25">
      <c r="A1" s="279" t="e" vm="1">
        <v>#VALUE!</v>
      </c>
      <c r="B1" s="279"/>
      <c r="C1" s="279"/>
      <c r="D1" s="279"/>
      <c r="E1" s="279"/>
      <c r="F1" s="278" t="s">
        <v>272</v>
      </c>
      <c r="G1" s="278"/>
      <c r="H1" s="278"/>
      <c r="I1" s="278"/>
      <c r="J1" s="278"/>
      <c r="K1" s="278"/>
      <c r="L1" s="278"/>
      <c r="M1" s="278"/>
      <c r="N1" s="278"/>
      <c r="O1" s="278"/>
      <c r="P1" s="278"/>
      <c r="Q1" s="278"/>
      <c r="R1" s="278"/>
      <c r="S1" s="278"/>
    </row>
    <row r="2" spans="1:19" ht="15" customHeight="1" x14ac:dyDescent="0.25">
      <c r="A2" s="279"/>
      <c r="B2" s="279"/>
      <c r="C2" s="279"/>
      <c r="D2" s="279"/>
      <c r="E2" s="279"/>
      <c r="F2" s="278"/>
      <c r="G2" s="278"/>
      <c r="H2" s="278"/>
      <c r="I2" s="278"/>
      <c r="J2" s="278"/>
      <c r="K2" s="278"/>
      <c r="L2" s="278"/>
      <c r="M2" s="278"/>
      <c r="N2" s="278"/>
      <c r="O2" s="278"/>
      <c r="P2" s="278"/>
      <c r="Q2" s="278"/>
      <c r="R2" s="278"/>
      <c r="S2" s="278"/>
    </row>
    <row r="3" spans="1:19" ht="15" customHeight="1" x14ac:dyDescent="0.25">
      <c r="A3" s="279"/>
      <c r="B3" s="279"/>
      <c r="C3" s="279"/>
      <c r="D3" s="279"/>
      <c r="E3" s="279"/>
      <c r="F3" s="278"/>
      <c r="G3" s="278"/>
      <c r="H3" s="278"/>
      <c r="I3" s="278"/>
      <c r="J3" s="278"/>
      <c r="K3" s="278"/>
      <c r="L3" s="278"/>
      <c r="M3" s="278"/>
      <c r="N3" s="278"/>
      <c r="O3" s="278"/>
      <c r="P3" s="278"/>
      <c r="Q3" s="278"/>
      <c r="R3" s="278"/>
      <c r="S3" s="278"/>
    </row>
    <row r="4" spans="1:19" ht="124.5" customHeight="1" x14ac:dyDescent="0.25">
      <c r="A4" s="268" t="s">
        <v>59</v>
      </c>
      <c r="B4" s="269"/>
      <c r="C4" s="270"/>
      <c r="D4" s="265" t="s">
        <v>273</v>
      </c>
      <c r="E4" s="266"/>
      <c r="F4" s="266"/>
      <c r="G4" s="266"/>
      <c r="H4" s="266"/>
      <c r="I4" s="266"/>
      <c r="J4" s="266"/>
      <c r="K4" s="266"/>
      <c r="L4" s="266"/>
      <c r="M4" s="266"/>
      <c r="N4" s="266"/>
      <c r="O4" s="266"/>
      <c r="P4" s="266"/>
      <c r="Q4" s="266"/>
      <c r="R4" s="266"/>
      <c r="S4" s="267"/>
    </row>
    <row r="5" spans="1:19" ht="27" customHeight="1" x14ac:dyDescent="0.25">
      <c r="A5" s="275" t="s">
        <v>274</v>
      </c>
      <c r="B5" s="275"/>
      <c r="C5" s="275"/>
      <c r="D5" s="275"/>
      <c r="E5" s="275"/>
      <c r="F5" s="275"/>
      <c r="G5" s="275"/>
      <c r="H5" s="275"/>
      <c r="I5" s="275"/>
      <c r="J5" s="275"/>
      <c r="K5" s="275"/>
      <c r="L5" s="275"/>
      <c r="M5" s="275"/>
      <c r="N5" s="275"/>
      <c r="O5" s="275"/>
      <c r="P5" s="275"/>
      <c r="Q5" s="275"/>
      <c r="R5" s="275"/>
      <c r="S5" s="275"/>
    </row>
    <row r="6" spans="1:19" ht="24.75" customHeight="1" x14ac:dyDescent="0.25">
      <c r="A6" s="283" t="s">
        <v>275</v>
      </c>
      <c r="B6" s="283"/>
      <c r="C6" s="283"/>
      <c r="D6" s="283"/>
      <c r="E6" s="283"/>
      <c r="F6" s="283"/>
      <c r="G6" s="283"/>
      <c r="H6" s="283"/>
      <c r="I6" s="283"/>
      <c r="J6" s="283"/>
      <c r="K6" s="283"/>
      <c r="L6" s="283"/>
      <c r="M6" s="283"/>
      <c r="N6" s="283"/>
      <c r="O6" s="283"/>
      <c r="P6" s="283"/>
      <c r="Q6" s="283"/>
      <c r="R6" s="283"/>
      <c r="S6" s="283"/>
    </row>
    <row r="7" spans="1:19" ht="25.5" customHeight="1" x14ac:dyDescent="0.25">
      <c r="A7" s="276" t="s">
        <v>276</v>
      </c>
      <c r="B7" s="276"/>
      <c r="C7" s="276"/>
      <c r="D7" s="276"/>
      <c r="E7" s="276"/>
      <c r="F7" s="276"/>
      <c r="G7" s="276"/>
      <c r="H7" s="276"/>
      <c r="I7" s="276"/>
      <c r="J7" s="276"/>
      <c r="K7" s="276"/>
      <c r="L7" s="276"/>
      <c r="M7" s="276"/>
      <c r="N7" s="276"/>
      <c r="O7" s="276"/>
      <c r="P7" s="276"/>
      <c r="Q7" s="75"/>
      <c r="R7" s="75" t="s">
        <v>19</v>
      </c>
      <c r="S7" s="36" t="s">
        <v>277</v>
      </c>
    </row>
    <row r="8" spans="1:19" ht="35.25" customHeight="1" x14ac:dyDescent="0.25">
      <c r="A8" s="276" t="s">
        <v>278</v>
      </c>
      <c r="B8" s="276"/>
      <c r="C8" s="276"/>
      <c r="D8" s="276"/>
      <c r="E8" s="280" t="s">
        <v>784</v>
      </c>
      <c r="F8" s="281"/>
      <c r="G8" s="281"/>
      <c r="H8" s="281"/>
      <c r="I8" s="281"/>
      <c r="J8" s="281"/>
      <c r="K8" s="281"/>
      <c r="L8" s="281"/>
      <c r="M8" s="281"/>
      <c r="N8" s="281"/>
      <c r="O8" s="281"/>
      <c r="P8" s="281"/>
      <c r="Q8" s="37"/>
      <c r="R8" s="38"/>
      <c r="S8" s="39" t="s">
        <v>280</v>
      </c>
    </row>
    <row r="9" spans="1:19" ht="33" customHeight="1" x14ac:dyDescent="0.25">
      <c r="A9" s="276" t="s">
        <v>281</v>
      </c>
      <c r="B9" s="276"/>
      <c r="C9" s="276"/>
      <c r="D9" s="276"/>
      <c r="E9" s="281" t="s">
        <v>282</v>
      </c>
      <c r="F9" s="281"/>
      <c r="G9" s="281"/>
      <c r="H9" s="281"/>
      <c r="I9" s="281"/>
      <c r="J9" s="281"/>
      <c r="K9" s="281"/>
      <c r="L9" s="281"/>
      <c r="M9" s="281"/>
      <c r="N9" s="281"/>
      <c r="O9" s="281"/>
      <c r="P9" s="281"/>
      <c r="Q9" s="281"/>
      <c r="R9" s="281"/>
      <c r="S9" s="40" t="s">
        <v>132</v>
      </c>
    </row>
    <row r="10" spans="1:19" ht="33" customHeight="1" x14ac:dyDescent="0.25">
      <c r="A10" s="276" t="s">
        <v>283</v>
      </c>
      <c r="B10" s="276"/>
      <c r="C10" s="276"/>
      <c r="D10" s="276"/>
      <c r="E10" s="281" t="s">
        <v>282</v>
      </c>
      <c r="F10" s="281"/>
      <c r="G10" s="281"/>
      <c r="H10" s="281"/>
      <c r="I10" s="281"/>
      <c r="J10" s="281"/>
      <c r="K10" s="281"/>
      <c r="L10" s="281"/>
      <c r="M10" s="281"/>
      <c r="N10" s="281"/>
      <c r="O10" s="281"/>
      <c r="P10" s="281"/>
      <c r="Q10" s="281"/>
      <c r="R10" s="281"/>
      <c r="S10" s="40" t="s">
        <v>132</v>
      </c>
    </row>
    <row r="11" spans="1:19" s="82" customFormat="1" ht="20.25" customHeight="1" x14ac:dyDescent="0.25">
      <c r="A11" s="75" t="s">
        <v>62</v>
      </c>
      <c r="B11" s="75" t="s">
        <v>284</v>
      </c>
      <c r="C11" s="76" t="s">
        <v>17</v>
      </c>
      <c r="D11" s="76" t="s">
        <v>18</v>
      </c>
      <c r="E11" s="76" t="s">
        <v>285</v>
      </c>
      <c r="F11" s="77" t="s">
        <v>286</v>
      </c>
      <c r="G11" s="77" t="s">
        <v>287</v>
      </c>
      <c r="H11" s="77" t="s">
        <v>288</v>
      </c>
      <c r="I11" s="77" t="s">
        <v>289</v>
      </c>
      <c r="J11" s="77" t="s">
        <v>290</v>
      </c>
      <c r="K11" s="77" t="s">
        <v>291</v>
      </c>
      <c r="L11" s="77" t="s">
        <v>292</v>
      </c>
      <c r="M11" s="77" t="s">
        <v>293</v>
      </c>
      <c r="N11" s="77" t="s">
        <v>294</v>
      </c>
      <c r="O11" s="76" t="s">
        <v>295</v>
      </c>
      <c r="P11" s="76" t="s">
        <v>296</v>
      </c>
      <c r="Q11" s="76" t="s">
        <v>297</v>
      </c>
      <c r="R11" s="75" t="s">
        <v>19</v>
      </c>
      <c r="S11" s="35"/>
    </row>
    <row r="12" spans="1:19" s="82" customFormat="1" ht="28.5" customHeight="1" x14ac:dyDescent="0.25">
      <c r="A12" s="79" t="s">
        <v>298</v>
      </c>
      <c r="B12" s="78" t="s">
        <v>299</v>
      </c>
      <c r="C12" s="42"/>
      <c r="D12" s="42"/>
      <c r="E12" s="42"/>
      <c r="F12" s="42"/>
      <c r="G12" s="42"/>
      <c r="H12" s="42"/>
      <c r="I12" s="42"/>
      <c r="J12" s="42"/>
      <c r="K12" s="42"/>
      <c r="L12" s="42"/>
      <c r="M12" s="42"/>
      <c r="N12" s="42"/>
      <c r="O12" s="43"/>
      <c r="P12" s="43"/>
      <c r="Q12" s="43"/>
      <c r="R12" s="44" t="s">
        <v>300</v>
      </c>
      <c r="S12" s="45" t="s">
        <v>301</v>
      </c>
    </row>
    <row r="13" spans="1:19" s="68" customFormat="1" ht="30.75" customHeight="1" x14ac:dyDescent="0.25">
      <c r="A13" s="79" t="s">
        <v>302</v>
      </c>
      <c r="B13" s="78" t="s">
        <v>303</v>
      </c>
      <c r="C13" s="35"/>
      <c r="D13" s="35"/>
      <c r="E13" s="35"/>
      <c r="F13" s="35"/>
      <c r="G13" s="35"/>
      <c r="H13" s="35"/>
      <c r="I13" s="35"/>
      <c r="J13" s="35"/>
      <c r="K13" s="35"/>
      <c r="L13" s="35"/>
      <c r="M13" s="35"/>
      <c r="N13" s="35"/>
      <c r="O13" s="43"/>
      <c r="P13" s="43"/>
      <c r="Q13" s="43"/>
      <c r="R13" s="44" t="s">
        <v>300</v>
      </c>
      <c r="S13" s="45" t="s">
        <v>301</v>
      </c>
    </row>
    <row r="14" spans="1:19" s="68" customFormat="1" ht="28.5" customHeight="1" x14ac:dyDescent="0.25">
      <c r="A14" s="79" t="s">
        <v>304</v>
      </c>
      <c r="B14" s="78" t="s">
        <v>305</v>
      </c>
      <c r="C14" s="35"/>
      <c r="D14" s="35"/>
      <c r="E14" s="35"/>
      <c r="F14" s="35"/>
      <c r="G14" s="35"/>
      <c r="H14" s="35"/>
      <c r="I14" s="35"/>
      <c r="J14" s="35"/>
      <c r="K14" s="35"/>
      <c r="L14" s="35"/>
      <c r="M14" s="35"/>
      <c r="N14" s="35"/>
      <c r="O14" s="43"/>
      <c r="P14" s="43"/>
      <c r="Q14" s="43"/>
      <c r="R14" s="44" t="s">
        <v>300</v>
      </c>
      <c r="S14" s="45" t="s">
        <v>301</v>
      </c>
    </row>
    <row r="15" spans="1:19" s="68" customFormat="1" ht="28.5" customHeight="1" x14ac:dyDescent="0.25">
      <c r="A15" s="46"/>
      <c r="B15" s="47" t="s">
        <v>306</v>
      </c>
      <c r="C15" s="35"/>
      <c r="D15" s="35"/>
      <c r="E15" s="35"/>
      <c r="F15" s="35"/>
      <c r="G15" s="35"/>
      <c r="H15" s="35"/>
      <c r="I15" s="35"/>
      <c r="J15" s="35"/>
      <c r="K15" s="35"/>
      <c r="L15" s="35"/>
      <c r="M15" s="35"/>
      <c r="N15" s="35"/>
      <c r="O15" s="43"/>
      <c r="P15" s="43"/>
      <c r="Q15" s="43"/>
      <c r="R15" s="48"/>
      <c r="S15" s="49"/>
    </row>
    <row r="16" spans="1:19" s="68" customFormat="1" ht="20.25" customHeight="1" x14ac:dyDescent="0.25">
      <c r="A16" s="277" t="s">
        <v>307</v>
      </c>
      <c r="B16" s="277"/>
      <c r="C16" s="277"/>
      <c r="D16" s="277"/>
      <c r="E16" s="277"/>
      <c r="F16" s="277"/>
      <c r="G16" s="277"/>
      <c r="H16" s="277"/>
      <c r="I16" s="277"/>
      <c r="J16" s="277"/>
      <c r="K16" s="277"/>
      <c r="L16" s="277"/>
      <c r="M16" s="277"/>
      <c r="N16" s="277"/>
      <c r="O16" s="277"/>
      <c r="P16" s="277"/>
      <c r="Q16" s="277"/>
      <c r="R16" s="277"/>
      <c r="S16" s="277"/>
    </row>
    <row r="17" spans="1:19" s="68" customFormat="1" ht="27.75" customHeight="1" x14ac:dyDescent="0.25">
      <c r="A17" s="276" t="s">
        <v>276</v>
      </c>
      <c r="B17" s="276"/>
      <c r="C17" s="276"/>
      <c r="D17" s="276"/>
      <c r="E17" s="276"/>
      <c r="F17" s="276"/>
      <c r="G17" s="276"/>
      <c r="H17" s="276"/>
      <c r="I17" s="276"/>
      <c r="J17" s="276"/>
      <c r="K17" s="276"/>
      <c r="L17" s="276"/>
      <c r="M17" s="276"/>
      <c r="N17" s="276"/>
      <c r="O17" s="276"/>
      <c r="P17" s="276"/>
      <c r="Q17" s="75"/>
      <c r="R17" s="75" t="s">
        <v>19</v>
      </c>
      <c r="S17" s="75" t="s">
        <v>277</v>
      </c>
    </row>
    <row r="18" spans="1:19" s="68" customFormat="1" ht="39" customHeight="1" x14ac:dyDescent="0.25">
      <c r="A18" s="276" t="s">
        <v>278</v>
      </c>
      <c r="B18" s="276"/>
      <c r="C18" s="276"/>
      <c r="D18" s="276"/>
      <c r="E18" s="280" t="s">
        <v>784</v>
      </c>
      <c r="F18" s="281"/>
      <c r="G18" s="281"/>
      <c r="H18" s="281"/>
      <c r="I18" s="281"/>
      <c r="J18" s="281"/>
      <c r="K18" s="281"/>
      <c r="L18" s="281"/>
      <c r="M18" s="281"/>
      <c r="N18" s="281"/>
      <c r="O18" s="281"/>
      <c r="P18" s="281"/>
      <c r="Q18" s="50"/>
      <c r="R18" s="39" t="s">
        <v>280</v>
      </c>
      <c r="S18" s="39"/>
    </row>
    <row r="19" spans="1:19" s="68" customFormat="1" ht="36.75" customHeight="1" x14ac:dyDescent="0.25">
      <c r="A19" s="276" t="s">
        <v>281</v>
      </c>
      <c r="B19" s="276"/>
      <c r="C19" s="276"/>
      <c r="D19" s="276"/>
      <c r="E19" s="274" t="s">
        <v>282</v>
      </c>
      <c r="F19" s="274"/>
      <c r="G19" s="274"/>
      <c r="H19" s="274"/>
      <c r="I19" s="274"/>
      <c r="J19" s="274"/>
      <c r="K19" s="274"/>
      <c r="L19" s="274"/>
      <c r="M19" s="274"/>
      <c r="N19" s="274"/>
      <c r="O19" s="274"/>
      <c r="P19" s="274"/>
      <c r="Q19" s="274"/>
      <c r="R19" s="274"/>
      <c r="S19" s="39"/>
    </row>
    <row r="20" spans="1:19" ht="37.5" customHeight="1" x14ac:dyDescent="0.25">
      <c r="A20" s="276" t="s">
        <v>283</v>
      </c>
      <c r="B20" s="276"/>
      <c r="C20" s="276"/>
      <c r="D20" s="276"/>
      <c r="E20" s="274" t="s">
        <v>282</v>
      </c>
      <c r="F20" s="274"/>
      <c r="G20" s="274"/>
      <c r="H20" s="274"/>
      <c r="I20" s="274"/>
      <c r="J20" s="274"/>
      <c r="K20" s="274"/>
      <c r="L20" s="274"/>
      <c r="M20" s="274"/>
      <c r="N20" s="274"/>
      <c r="O20" s="274"/>
      <c r="P20" s="274"/>
      <c r="Q20" s="274"/>
      <c r="R20" s="274"/>
      <c r="S20" s="40" t="s">
        <v>132</v>
      </c>
    </row>
    <row r="21" spans="1:19" x14ac:dyDescent="0.25">
      <c r="A21" s="75" t="s">
        <v>62</v>
      </c>
      <c r="B21" s="75" t="s">
        <v>284</v>
      </c>
      <c r="C21" s="76" t="s">
        <v>17</v>
      </c>
      <c r="D21" s="76" t="s">
        <v>18</v>
      </c>
      <c r="E21" s="76" t="s">
        <v>308</v>
      </c>
      <c r="F21" s="76" t="s">
        <v>286</v>
      </c>
      <c r="G21" s="77" t="s">
        <v>287</v>
      </c>
      <c r="H21" s="77" t="s">
        <v>288</v>
      </c>
      <c r="I21" s="77" t="s">
        <v>309</v>
      </c>
      <c r="J21" s="77" t="s">
        <v>290</v>
      </c>
      <c r="K21" s="77" t="s">
        <v>291</v>
      </c>
      <c r="L21" s="77" t="s">
        <v>292</v>
      </c>
      <c r="M21" s="76" t="s">
        <v>293</v>
      </c>
      <c r="N21" s="76" t="s">
        <v>294</v>
      </c>
      <c r="O21" s="76" t="s">
        <v>295</v>
      </c>
      <c r="P21" s="76" t="s">
        <v>296</v>
      </c>
      <c r="Q21" s="76" t="s">
        <v>297</v>
      </c>
      <c r="R21" s="75" t="s">
        <v>19</v>
      </c>
      <c r="S21" s="35" t="s">
        <v>277</v>
      </c>
    </row>
    <row r="22" spans="1:19" ht="41.25" customHeight="1" x14ac:dyDescent="0.25">
      <c r="A22" s="75" t="s">
        <v>310</v>
      </c>
      <c r="B22" s="78" t="s">
        <v>311</v>
      </c>
      <c r="C22" s="43"/>
      <c r="D22" s="43"/>
      <c r="E22" s="43"/>
      <c r="F22" s="43"/>
      <c r="G22" s="43"/>
      <c r="H22" s="43"/>
      <c r="I22" s="43"/>
      <c r="J22" s="43"/>
      <c r="K22" s="43"/>
      <c r="L22" s="43"/>
      <c r="M22" s="43"/>
      <c r="N22" s="43"/>
      <c r="O22" s="41"/>
      <c r="P22" s="41"/>
      <c r="Q22" s="41"/>
      <c r="R22" s="41"/>
      <c r="S22" s="35" t="s">
        <v>301</v>
      </c>
    </row>
    <row r="23" spans="1:19" ht="41.25" customHeight="1" x14ac:dyDescent="0.25">
      <c r="A23" s="75" t="s">
        <v>312</v>
      </c>
      <c r="B23" s="78" t="s">
        <v>313</v>
      </c>
      <c r="C23" s="43"/>
      <c r="D23" s="43"/>
      <c r="E23" s="43"/>
      <c r="F23" s="43"/>
      <c r="G23" s="43"/>
      <c r="H23" s="43"/>
      <c r="I23" s="43"/>
      <c r="J23" s="43"/>
      <c r="K23" s="43"/>
      <c r="L23" s="43"/>
      <c r="M23" s="43"/>
      <c r="N23" s="43"/>
      <c r="O23" s="43"/>
      <c r="P23" s="43"/>
      <c r="Q23" s="43"/>
      <c r="R23" s="43"/>
      <c r="S23" s="35" t="s">
        <v>301</v>
      </c>
    </row>
    <row r="24" spans="1:19" ht="41.25" customHeight="1" x14ac:dyDescent="0.25">
      <c r="A24" s="75" t="s">
        <v>314</v>
      </c>
      <c r="B24" s="78" t="s">
        <v>315</v>
      </c>
      <c r="C24" s="43"/>
      <c r="D24" s="43"/>
      <c r="E24" s="43"/>
      <c r="F24" s="43"/>
      <c r="G24" s="43"/>
      <c r="H24" s="43"/>
      <c r="I24" s="43"/>
      <c r="J24" s="43"/>
      <c r="K24" s="43"/>
      <c r="L24" s="43"/>
      <c r="M24" s="43"/>
      <c r="N24" s="43"/>
      <c r="O24" s="43"/>
      <c r="P24" s="43"/>
      <c r="Q24" s="43"/>
      <c r="R24" s="43"/>
      <c r="S24" s="35" t="s">
        <v>301</v>
      </c>
    </row>
    <row r="25" spans="1:19" ht="41.25" customHeight="1" x14ac:dyDescent="0.25">
      <c r="A25" s="75" t="s">
        <v>316</v>
      </c>
      <c r="B25" s="78" t="s">
        <v>317</v>
      </c>
      <c r="C25" s="43"/>
      <c r="D25" s="43"/>
      <c r="E25" s="43"/>
      <c r="F25" s="43"/>
      <c r="G25" s="43"/>
      <c r="H25" s="43"/>
      <c r="I25" s="43"/>
      <c r="J25" s="43"/>
      <c r="K25" s="43"/>
      <c r="L25" s="43"/>
      <c r="M25" s="43"/>
      <c r="N25" s="43"/>
      <c r="O25" s="43"/>
      <c r="P25" s="43"/>
      <c r="Q25" s="43"/>
      <c r="R25" s="43"/>
      <c r="S25" s="35"/>
    </row>
    <row r="26" spans="1:19" ht="41.25" customHeight="1" x14ac:dyDescent="0.25">
      <c r="A26" s="75" t="s">
        <v>318</v>
      </c>
      <c r="B26" s="78" t="s">
        <v>319</v>
      </c>
      <c r="C26" s="43"/>
      <c r="D26" s="43"/>
      <c r="E26" s="43"/>
      <c r="F26" s="43"/>
      <c r="G26" s="43"/>
      <c r="H26" s="43"/>
      <c r="I26" s="43"/>
      <c r="J26" s="43"/>
      <c r="K26" s="43"/>
      <c r="L26" s="43"/>
      <c r="M26" s="43"/>
      <c r="N26" s="43"/>
      <c r="O26" s="43"/>
      <c r="P26" s="43"/>
      <c r="Q26" s="43"/>
      <c r="R26" s="43"/>
      <c r="S26" s="35" t="s">
        <v>301</v>
      </c>
    </row>
    <row r="27" spans="1:19" ht="41.25" customHeight="1" x14ac:dyDescent="0.25">
      <c r="A27" s="75" t="s">
        <v>320</v>
      </c>
      <c r="B27" s="78" t="s">
        <v>321</v>
      </c>
      <c r="C27" s="43"/>
      <c r="D27" s="43"/>
      <c r="E27" s="43"/>
      <c r="F27" s="43"/>
      <c r="G27" s="43"/>
      <c r="H27" s="43"/>
      <c r="I27" s="43"/>
      <c r="J27" s="43"/>
      <c r="K27" s="43"/>
      <c r="L27" s="43"/>
      <c r="M27" s="43"/>
      <c r="N27" s="43"/>
      <c r="O27" s="43"/>
      <c r="P27" s="43"/>
      <c r="Q27" s="43"/>
      <c r="R27" s="43"/>
      <c r="S27" s="35" t="s">
        <v>301</v>
      </c>
    </row>
    <row r="28" spans="1:19" ht="41.25" customHeight="1" x14ac:dyDescent="0.25">
      <c r="A28" s="75" t="s">
        <v>322</v>
      </c>
      <c r="B28" s="78" t="s">
        <v>323</v>
      </c>
      <c r="C28" s="43"/>
      <c r="D28" s="43"/>
      <c r="E28" s="43"/>
      <c r="F28" s="43"/>
      <c r="G28" s="43"/>
      <c r="H28" s="43"/>
      <c r="I28" s="43"/>
      <c r="J28" s="43"/>
      <c r="K28" s="43"/>
      <c r="L28" s="43"/>
      <c r="M28" s="43"/>
      <c r="N28" s="43"/>
      <c r="O28" s="43"/>
      <c r="P28" s="43"/>
      <c r="Q28" s="43"/>
      <c r="R28" s="43"/>
      <c r="S28" s="35" t="s">
        <v>301</v>
      </c>
    </row>
    <row r="29" spans="1:19" ht="41.25" customHeight="1" x14ac:dyDescent="0.25">
      <c r="A29" s="75" t="s">
        <v>324</v>
      </c>
      <c r="B29" s="78" t="s">
        <v>325</v>
      </c>
      <c r="C29" s="43"/>
      <c r="D29" s="43"/>
      <c r="E29" s="43"/>
      <c r="F29" s="43"/>
      <c r="G29" s="43"/>
      <c r="H29" s="43"/>
      <c r="I29" s="43"/>
      <c r="J29" s="43"/>
      <c r="K29" s="43"/>
      <c r="L29" s="43"/>
      <c r="M29" s="43"/>
      <c r="N29" s="43"/>
      <c r="O29" s="43"/>
      <c r="P29" s="43"/>
      <c r="Q29" s="43"/>
      <c r="R29" s="43"/>
      <c r="S29" s="35" t="s">
        <v>301</v>
      </c>
    </row>
    <row r="30" spans="1:19" ht="32.25" customHeight="1" x14ac:dyDescent="0.25">
      <c r="A30" s="35"/>
      <c r="B30" s="47" t="s">
        <v>306</v>
      </c>
      <c r="C30" s="35"/>
      <c r="D30" s="35"/>
      <c r="E30" s="35"/>
      <c r="F30" s="35"/>
      <c r="G30" s="35"/>
      <c r="H30" s="35"/>
      <c r="I30" s="35"/>
      <c r="J30" s="35"/>
      <c r="K30" s="35"/>
      <c r="L30" s="35"/>
      <c r="M30" s="35"/>
      <c r="N30" s="35"/>
      <c r="O30" s="43"/>
      <c r="P30" s="43"/>
      <c r="Q30" s="43"/>
      <c r="R30" s="48"/>
      <c r="S30" s="35"/>
    </row>
    <row r="31" spans="1:19" ht="24.75" customHeight="1" x14ac:dyDescent="0.25">
      <c r="A31" s="284" t="s">
        <v>326</v>
      </c>
      <c r="B31" s="284"/>
      <c r="C31" s="284"/>
      <c r="D31" s="284"/>
      <c r="E31" s="284"/>
      <c r="F31" s="284"/>
      <c r="G31" s="284"/>
      <c r="H31" s="284"/>
      <c r="I31" s="284"/>
      <c r="J31" s="284"/>
      <c r="K31" s="284"/>
      <c r="L31" s="284"/>
      <c r="M31" s="284"/>
      <c r="N31" s="284"/>
      <c r="O31" s="284"/>
      <c r="P31" s="284"/>
      <c r="Q31" s="284"/>
      <c r="R31" s="284"/>
      <c r="S31" s="284"/>
    </row>
    <row r="32" spans="1:19" ht="24" customHeight="1" x14ac:dyDescent="0.25">
      <c r="A32" s="276" t="s">
        <v>276</v>
      </c>
      <c r="B32" s="276"/>
      <c r="C32" s="276"/>
      <c r="D32" s="276"/>
      <c r="E32" s="276"/>
      <c r="F32" s="276"/>
      <c r="G32" s="276"/>
      <c r="H32" s="276"/>
      <c r="I32" s="276"/>
      <c r="J32" s="276"/>
      <c r="K32" s="276"/>
      <c r="L32" s="276"/>
      <c r="M32" s="276"/>
      <c r="N32" s="276"/>
      <c r="O32" s="276"/>
      <c r="P32" s="276"/>
      <c r="Q32" s="75"/>
      <c r="R32" s="75" t="s">
        <v>19</v>
      </c>
      <c r="S32" s="75" t="s">
        <v>277</v>
      </c>
    </row>
    <row r="33" spans="1:37" ht="37.5" customHeight="1" x14ac:dyDescent="0.25">
      <c r="A33" s="276" t="s">
        <v>278</v>
      </c>
      <c r="B33" s="276"/>
      <c r="C33" s="276"/>
      <c r="D33" s="276"/>
      <c r="E33" s="280" t="s">
        <v>784</v>
      </c>
      <c r="F33" s="281"/>
      <c r="G33" s="281"/>
      <c r="H33" s="281"/>
      <c r="I33" s="281"/>
      <c r="J33" s="281"/>
      <c r="K33" s="281"/>
      <c r="L33" s="281"/>
      <c r="M33" s="281"/>
      <c r="N33" s="281"/>
      <c r="O33" s="281"/>
      <c r="P33" s="281"/>
      <c r="Q33" s="50"/>
      <c r="R33" s="39" t="s">
        <v>280</v>
      </c>
      <c r="S33" s="43"/>
    </row>
    <row r="34" spans="1:37" ht="37.5" customHeight="1" x14ac:dyDescent="0.25">
      <c r="A34" s="276" t="s">
        <v>281</v>
      </c>
      <c r="B34" s="276"/>
      <c r="C34" s="276"/>
      <c r="D34" s="276"/>
      <c r="E34" s="282"/>
      <c r="F34" s="282"/>
      <c r="G34" s="282"/>
      <c r="H34" s="282"/>
      <c r="I34" s="282"/>
      <c r="J34" s="282"/>
      <c r="K34" s="282"/>
      <c r="L34" s="282"/>
      <c r="M34" s="282"/>
      <c r="N34" s="282"/>
      <c r="O34" s="282"/>
      <c r="P34" s="282"/>
      <c r="Q34" s="35"/>
      <c r="R34" s="43"/>
      <c r="S34" s="43"/>
    </row>
    <row r="35" spans="1:37" ht="36.75" customHeight="1" x14ac:dyDescent="0.25">
      <c r="A35" s="276" t="s">
        <v>283</v>
      </c>
      <c r="B35" s="276"/>
      <c r="C35" s="276"/>
      <c r="D35" s="276"/>
      <c r="E35" s="282"/>
      <c r="F35" s="282"/>
      <c r="G35" s="282"/>
      <c r="H35" s="282"/>
      <c r="I35" s="282"/>
      <c r="J35" s="282"/>
      <c r="K35" s="282"/>
      <c r="L35" s="282"/>
      <c r="M35" s="282"/>
      <c r="N35" s="282"/>
      <c r="O35" s="282"/>
      <c r="P35" s="282"/>
      <c r="Q35" s="35"/>
      <c r="R35" s="43"/>
      <c r="S35" s="43"/>
    </row>
    <row r="36" spans="1:37" ht="41.25" customHeight="1" x14ac:dyDescent="0.25">
      <c r="A36" s="75" t="s">
        <v>62</v>
      </c>
      <c r="B36" s="75" t="s">
        <v>284</v>
      </c>
      <c r="C36" s="76" t="s">
        <v>17</v>
      </c>
      <c r="D36" s="76" t="s">
        <v>18</v>
      </c>
      <c r="E36" s="76" t="s">
        <v>308</v>
      </c>
      <c r="F36" s="76" t="s">
        <v>286</v>
      </c>
      <c r="G36" s="77" t="s">
        <v>287</v>
      </c>
      <c r="H36" s="77" t="s">
        <v>288</v>
      </c>
      <c r="I36" s="77" t="s">
        <v>309</v>
      </c>
      <c r="J36" s="77" t="s">
        <v>290</v>
      </c>
      <c r="K36" s="77" t="s">
        <v>291</v>
      </c>
      <c r="L36" s="77" t="s">
        <v>292</v>
      </c>
      <c r="M36" s="76" t="s">
        <v>293</v>
      </c>
      <c r="N36" s="76" t="s">
        <v>294</v>
      </c>
      <c r="O36" s="76" t="s">
        <v>295</v>
      </c>
      <c r="P36" s="76" t="s">
        <v>296</v>
      </c>
      <c r="Q36" s="76" t="s">
        <v>297</v>
      </c>
      <c r="R36" s="75" t="s">
        <v>19</v>
      </c>
      <c r="S36" s="35" t="s">
        <v>277</v>
      </c>
    </row>
    <row r="37" spans="1:37" ht="41.25" customHeight="1" x14ac:dyDescent="0.25">
      <c r="A37" s="75" t="s">
        <v>327</v>
      </c>
      <c r="B37" s="78" t="s">
        <v>328</v>
      </c>
      <c r="C37" s="43"/>
      <c r="D37" s="43"/>
      <c r="E37" s="43"/>
      <c r="F37" s="43"/>
      <c r="G37" s="43"/>
      <c r="H37" s="43"/>
      <c r="I37" s="43"/>
      <c r="J37" s="43"/>
      <c r="K37" s="43"/>
      <c r="L37" s="43"/>
      <c r="M37" s="43"/>
      <c r="N37" s="43"/>
      <c r="O37" s="43"/>
      <c r="P37" s="43"/>
      <c r="Q37" s="43"/>
      <c r="R37" s="35"/>
      <c r="S37" s="35" t="s">
        <v>301</v>
      </c>
    </row>
    <row r="38" spans="1:37" ht="41.25" customHeight="1" x14ac:dyDescent="0.25">
      <c r="A38" s="75" t="s">
        <v>329</v>
      </c>
      <c r="B38" s="78" t="s">
        <v>330</v>
      </c>
      <c r="C38" s="43"/>
      <c r="D38" s="43"/>
      <c r="E38" s="43"/>
      <c r="F38" s="43"/>
      <c r="G38" s="43"/>
      <c r="H38" s="43"/>
      <c r="I38" s="43"/>
      <c r="J38" s="43"/>
      <c r="K38" s="43"/>
      <c r="L38" s="43"/>
      <c r="M38" s="43"/>
      <c r="N38" s="43"/>
      <c r="O38" s="43"/>
      <c r="P38" s="43"/>
      <c r="Q38" s="43"/>
      <c r="R38" s="43"/>
      <c r="S38" s="35" t="s">
        <v>301</v>
      </c>
    </row>
    <row r="39" spans="1:37" ht="41.25" customHeight="1" x14ac:dyDescent="0.25">
      <c r="A39" s="75" t="s">
        <v>331</v>
      </c>
      <c r="B39" s="78" t="s">
        <v>332</v>
      </c>
      <c r="C39" s="43"/>
      <c r="D39" s="43"/>
      <c r="E39" s="43"/>
      <c r="F39" s="43"/>
      <c r="G39" s="43"/>
      <c r="H39" s="43"/>
      <c r="I39" s="43"/>
      <c r="J39" s="43"/>
      <c r="K39" s="43"/>
      <c r="L39" s="43"/>
      <c r="M39" s="43"/>
      <c r="N39" s="43"/>
      <c r="O39" s="43"/>
      <c r="P39" s="43"/>
      <c r="Q39" s="43"/>
      <c r="R39" s="43"/>
      <c r="S39" s="35"/>
    </row>
    <row r="40" spans="1:37" ht="41.25" customHeight="1" x14ac:dyDescent="0.25">
      <c r="A40" s="75" t="s">
        <v>333</v>
      </c>
      <c r="B40" s="78" t="s">
        <v>334</v>
      </c>
      <c r="C40" s="43"/>
      <c r="D40" s="43"/>
      <c r="E40" s="43"/>
      <c r="F40" s="43"/>
      <c r="G40" s="43"/>
      <c r="H40" s="43"/>
      <c r="I40" s="43"/>
      <c r="J40" s="43"/>
      <c r="K40" s="43"/>
      <c r="L40" s="43"/>
      <c r="M40" s="43"/>
      <c r="N40" s="43"/>
      <c r="O40" s="43"/>
      <c r="P40" s="43"/>
      <c r="Q40" s="43"/>
      <c r="R40" s="43"/>
      <c r="S40" s="35" t="s">
        <v>301</v>
      </c>
    </row>
    <row r="41" spans="1:37" ht="41.25" customHeight="1" x14ac:dyDescent="0.25">
      <c r="A41" s="75" t="s">
        <v>335</v>
      </c>
      <c r="B41" s="78" t="s">
        <v>336</v>
      </c>
      <c r="C41" s="43"/>
      <c r="D41" s="43"/>
      <c r="E41" s="43"/>
      <c r="F41" s="43"/>
      <c r="G41" s="43"/>
      <c r="H41" s="43"/>
      <c r="I41" s="43"/>
      <c r="J41" s="43"/>
      <c r="K41" s="43"/>
      <c r="L41" s="43"/>
      <c r="M41" s="43"/>
      <c r="N41" s="43"/>
      <c r="O41" s="43"/>
      <c r="P41" s="43"/>
      <c r="Q41" s="43"/>
      <c r="R41" s="43"/>
      <c r="S41" s="35"/>
    </row>
    <row r="42" spans="1:37" ht="41.25" customHeight="1" x14ac:dyDescent="0.25">
      <c r="A42" s="75" t="s">
        <v>337</v>
      </c>
      <c r="B42" s="78" t="s">
        <v>338</v>
      </c>
      <c r="C42" s="43"/>
      <c r="D42" s="43"/>
      <c r="E42" s="43"/>
      <c r="F42" s="43"/>
      <c r="G42" s="43"/>
      <c r="H42" s="43"/>
      <c r="I42" s="43"/>
      <c r="J42" s="43"/>
      <c r="K42" s="43"/>
      <c r="L42" s="43"/>
      <c r="M42" s="43"/>
      <c r="N42" s="43"/>
      <c r="O42" s="43"/>
      <c r="P42" s="43"/>
      <c r="Q42" s="43"/>
      <c r="R42" s="43"/>
      <c r="S42" s="35" t="s">
        <v>301</v>
      </c>
      <c r="V42" s="273" t="s">
        <v>276</v>
      </c>
      <c r="W42" s="273"/>
      <c r="X42" s="273"/>
      <c r="Y42" s="273"/>
      <c r="Z42" s="273"/>
      <c r="AA42" s="273"/>
      <c r="AB42" s="273"/>
      <c r="AC42" s="273"/>
      <c r="AD42" s="273"/>
      <c r="AE42" s="273"/>
      <c r="AF42" s="273"/>
      <c r="AG42" s="273"/>
      <c r="AH42" s="273"/>
      <c r="AI42" s="273"/>
      <c r="AJ42" s="273"/>
      <c r="AK42" s="273"/>
    </row>
    <row r="43" spans="1:37" ht="27" customHeight="1" x14ac:dyDescent="0.25">
      <c r="A43" s="35"/>
      <c r="B43" s="47" t="s">
        <v>306</v>
      </c>
      <c r="C43" s="35"/>
      <c r="D43" s="35"/>
      <c r="E43" s="35"/>
      <c r="F43" s="35"/>
      <c r="G43" s="35"/>
      <c r="H43" s="35"/>
      <c r="I43" s="35"/>
      <c r="J43" s="35"/>
      <c r="K43" s="35"/>
      <c r="L43" s="35"/>
      <c r="M43" s="35"/>
      <c r="N43" s="35"/>
      <c r="O43" s="43"/>
      <c r="P43" s="43"/>
      <c r="Q43" s="43"/>
      <c r="R43" s="48"/>
      <c r="S43" s="35"/>
    </row>
    <row r="44" spans="1:37" ht="30" customHeight="1" x14ac:dyDescent="0.25">
      <c r="A44" s="275" t="s">
        <v>339</v>
      </c>
      <c r="B44" s="275"/>
      <c r="C44" s="275"/>
      <c r="D44" s="275"/>
      <c r="E44" s="275"/>
      <c r="F44" s="275"/>
      <c r="G44" s="275"/>
      <c r="H44" s="275"/>
      <c r="I44" s="275"/>
      <c r="J44" s="275"/>
      <c r="K44" s="275"/>
      <c r="L44" s="275"/>
      <c r="M44" s="275"/>
      <c r="N44" s="275"/>
      <c r="O44" s="275"/>
      <c r="P44" s="275"/>
      <c r="Q44" s="275"/>
      <c r="R44" s="275"/>
      <c r="S44" s="275"/>
    </row>
    <row r="45" spans="1:37" ht="41.25" customHeight="1" x14ac:dyDescent="0.25">
      <c r="A45" s="276" t="s">
        <v>276</v>
      </c>
      <c r="B45" s="276"/>
      <c r="C45" s="276"/>
      <c r="D45" s="276"/>
      <c r="E45" s="276"/>
      <c r="F45" s="276"/>
      <c r="G45" s="276"/>
      <c r="H45" s="276"/>
      <c r="I45" s="276"/>
      <c r="J45" s="276"/>
      <c r="K45" s="276"/>
      <c r="L45" s="276"/>
      <c r="M45" s="276"/>
      <c r="N45" s="276"/>
      <c r="O45" s="276"/>
      <c r="P45" s="276"/>
      <c r="Q45" s="75"/>
      <c r="R45" s="75" t="s">
        <v>19</v>
      </c>
      <c r="S45" s="35" t="s">
        <v>277</v>
      </c>
    </row>
    <row r="46" spans="1:37" ht="41.25" customHeight="1" x14ac:dyDescent="0.25">
      <c r="A46" s="276" t="s">
        <v>278</v>
      </c>
      <c r="B46" s="276"/>
      <c r="C46" s="276"/>
      <c r="D46" s="276"/>
      <c r="E46" s="280" t="s">
        <v>654</v>
      </c>
      <c r="F46" s="281"/>
      <c r="G46" s="281"/>
      <c r="H46" s="281"/>
      <c r="I46" s="281"/>
      <c r="J46" s="281"/>
      <c r="K46" s="281"/>
      <c r="L46" s="281"/>
      <c r="M46" s="281"/>
      <c r="N46" s="281"/>
      <c r="O46" s="281"/>
      <c r="P46" s="281"/>
      <c r="Q46" s="50"/>
      <c r="R46" s="39" t="s">
        <v>280</v>
      </c>
      <c r="S46" s="34"/>
    </row>
    <row r="47" spans="1:37" ht="41.25" customHeight="1" x14ac:dyDescent="0.25">
      <c r="A47" s="276" t="s">
        <v>281</v>
      </c>
      <c r="B47" s="276"/>
      <c r="C47" s="276"/>
      <c r="D47" s="276"/>
      <c r="E47" s="274" t="s">
        <v>282</v>
      </c>
      <c r="F47" s="274"/>
      <c r="G47" s="274"/>
      <c r="H47" s="274"/>
      <c r="I47" s="274"/>
      <c r="J47" s="274"/>
      <c r="K47" s="274"/>
      <c r="L47" s="274"/>
      <c r="M47" s="274"/>
      <c r="N47" s="274"/>
      <c r="O47" s="274"/>
      <c r="P47" s="274"/>
      <c r="Q47" s="274"/>
      <c r="R47" s="274"/>
      <c r="S47" s="39"/>
    </row>
    <row r="48" spans="1:37" ht="41.25" customHeight="1" x14ac:dyDescent="0.25">
      <c r="A48" s="276" t="s">
        <v>283</v>
      </c>
      <c r="B48" s="276"/>
      <c r="C48" s="276"/>
      <c r="D48" s="276"/>
      <c r="E48" s="274" t="s">
        <v>282</v>
      </c>
      <c r="F48" s="274"/>
      <c r="G48" s="274"/>
      <c r="H48" s="274"/>
      <c r="I48" s="274"/>
      <c r="J48" s="274"/>
      <c r="K48" s="274"/>
      <c r="L48" s="274"/>
      <c r="M48" s="274"/>
      <c r="N48" s="274"/>
      <c r="O48" s="274"/>
      <c r="P48" s="274"/>
      <c r="Q48" s="274"/>
      <c r="R48" s="274"/>
      <c r="S48" s="40" t="s">
        <v>132</v>
      </c>
    </row>
    <row r="49" spans="1:19" ht="41.25" customHeight="1" x14ac:dyDescent="0.25">
      <c r="A49" s="75" t="s">
        <v>62</v>
      </c>
      <c r="B49" s="75" t="s">
        <v>284</v>
      </c>
      <c r="C49" s="76" t="s">
        <v>17</v>
      </c>
      <c r="D49" s="76" t="s">
        <v>18</v>
      </c>
      <c r="E49" s="76" t="s">
        <v>308</v>
      </c>
      <c r="F49" s="76" t="s">
        <v>286</v>
      </c>
      <c r="G49" s="77" t="s">
        <v>287</v>
      </c>
      <c r="H49" s="77" t="s">
        <v>288</v>
      </c>
      <c r="I49" s="77" t="s">
        <v>309</v>
      </c>
      <c r="J49" s="77" t="s">
        <v>290</v>
      </c>
      <c r="K49" s="77" t="s">
        <v>291</v>
      </c>
      <c r="L49" s="77" t="s">
        <v>292</v>
      </c>
      <c r="M49" s="76" t="s">
        <v>293</v>
      </c>
      <c r="N49" s="76" t="s">
        <v>294</v>
      </c>
      <c r="O49" s="76" t="s">
        <v>295</v>
      </c>
      <c r="P49" s="76" t="s">
        <v>296</v>
      </c>
      <c r="Q49" s="76" t="s">
        <v>297</v>
      </c>
      <c r="R49" s="75" t="s">
        <v>19</v>
      </c>
      <c r="S49" s="35" t="s">
        <v>277</v>
      </c>
    </row>
    <row r="50" spans="1:19" ht="41.25" customHeight="1" x14ac:dyDescent="0.25">
      <c r="A50" s="75" t="s">
        <v>340</v>
      </c>
      <c r="B50" s="78" t="s">
        <v>341</v>
      </c>
      <c r="C50" s="43"/>
      <c r="D50" s="43"/>
      <c r="E50" s="43"/>
      <c r="F50" s="43"/>
      <c r="G50" s="43"/>
      <c r="H50" s="43"/>
      <c r="I50" s="43"/>
      <c r="J50" s="43"/>
      <c r="K50" s="43"/>
      <c r="L50" s="43"/>
      <c r="M50" s="43"/>
      <c r="N50" s="43"/>
      <c r="O50" s="43"/>
      <c r="P50" s="43"/>
      <c r="Q50" s="43"/>
      <c r="R50" s="43"/>
      <c r="S50" s="46" t="s">
        <v>342</v>
      </c>
    </row>
    <row r="51" spans="1:19" ht="41.25" customHeight="1" x14ac:dyDescent="0.25">
      <c r="A51" s="75" t="s">
        <v>343</v>
      </c>
      <c r="B51" s="78" t="s">
        <v>344</v>
      </c>
      <c r="C51" s="43"/>
      <c r="D51" s="43"/>
      <c r="E51" s="43"/>
      <c r="F51" s="43"/>
      <c r="G51" s="43"/>
      <c r="H51" s="43"/>
      <c r="I51" s="43"/>
      <c r="J51" s="43"/>
      <c r="K51" s="43"/>
      <c r="L51" s="43"/>
      <c r="M51" s="43"/>
      <c r="N51" s="43"/>
      <c r="O51" s="43"/>
      <c r="P51" s="43"/>
      <c r="Q51" s="43"/>
      <c r="R51" s="43"/>
      <c r="S51" s="46" t="s">
        <v>342</v>
      </c>
    </row>
    <row r="52" spans="1:19" ht="41.25" customHeight="1" x14ac:dyDescent="0.25">
      <c r="A52" s="75" t="s">
        <v>345</v>
      </c>
      <c r="B52" s="80" t="s">
        <v>346</v>
      </c>
      <c r="C52" s="43"/>
      <c r="D52" s="43"/>
      <c r="E52" s="43"/>
      <c r="F52" s="43"/>
      <c r="G52" s="43"/>
      <c r="H52" s="43"/>
      <c r="I52" s="43"/>
      <c r="J52" s="43"/>
      <c r="K52" s="43"/>
      <c r="L52" s="43"/>
      <c r="M52" s="43"/>
      <c r="N52" s="43"/>
      <c r="O52" s="43"/>
      <c r="P52" s="43"/>
      <c r="Q52" s="43"/>
      <c r="R52" s="43"/>
      <c r="S52" s="46" t="s">
        <v>342</v>
      </c>
    </row>
    <row r="53" spans="1:19" ht="41.25" customHeight="1" x14ac:dyDescent="0.25">
      <c r="A53" s="75" t="s">
        <v>347</v>
      </c>
      <c r="B53" s="78" t="s">
        <v>348</v>
      </c>
      <c r="C53" s="43"/>
      <c r="D53" s="43"/>
      <c r="E53" s="43"/>
      <c r="F53" s="43"/>
      <c r="G53" s="43"/>
      <c r="H53" s="43"/>
      <c r="I53" s="43"/>
      <c r="J53" s="43"/>
      <c r="K53" s="43"/>
      <c r="L53" s="43"/>
      <c r="M53" s="43"/>
      <c r="N53" s="43"/>
      <c r="O53" s="43"/>
      <c r="P53" s="43"/>
      <c r="Q53" s="43"/>
      <c r="R53" s="43"/>
      <c r="S53" s="46" t="s">
        <v>342</v>
      </c>
    </row>
    <row r="54" spans="1:19" ht="41.25" customHeight="1" x14ac:dyDescent="0.25">
      <c r="A54" s="75" t="s">
        <v>349</v>
      </c>
      <c r="B54" s="78" t="s">
        <v>350</v>
      </c>
      <c r="C54" s="43"/>
      <c r="D54" s="43"/>
      <c r="E54" s="43"/>
      <c r="F54" s="43"/>
      <c r="G54" s="43"/>
      <c r="H54" s="43"/>
      <c r="I54" s="43"/>
      <c r="J54" s="43"/>
      <c r="K54" s="43"/>
      <c r="L54" s="43"/>
      <c r="M54" s="43"/>
      <c r="N54" s="43"/>
      <c r="O54" s="43"/>
      <c r="P54" s="43"/>
      <c r="Q54" s="43"/>
      <c r="R54" s="43"/>
      <c r="S54" s="46" t="s">
        <v>342</v>
      </c>
    </row>
    <row r="55" spans="1:19" ht="41.25" customHeight="1" x14ac:dyDescent="0.25">
      <c r="A55" s="75" t="s">
        <v>351</v>
      </c>
      <c r="B55" s="78" t="s">
        <v>352</v>
      </c>
      <c r="C55" s="43"/>
      <c r="D55" s="43"/>
      <c r="E55" s="43"/>
      <c r="F55" s="43"/>
      <c r="G55" s="43"/>
      <c r="H55" s="43"/>
      <c r="I55" s="43"/>
      <c r="J55" s="43"/>
      <c r="K55" s="43"/>
      <c r="L55" s="43"/>
      <c r="M55" s="43"/>
      <c r="N55" s="43"/>
      <c r="O55" s="43"/>
      <c r="P55" s="43"/>
      <c r="Q55" s="43"/>
      <c r="R55" s="43"/>
      <c r="S55" s="46" t="s">
        <v>342</v>
      </c>
    </row>
    <row r="56" spans="1:19" ht="41.25" customHeight="1" x14ac:dyDescent="0.25">
      <c r="A56" s="75" t="s">
        <v>353</v>
      </c>
      <c r="B56" s="78" t="s">
        <v>354</v>
      </c>
      <c r="C56" s="43"/>
      <c r="D56" s="43"/>
      <c r="E56" s="43"/>
      <c r="F56" s="43"/>
      <c r="G56" s="43"/>
      <c r="H56" s="43"/>
      <c r="I56" s="43"/>
      <c r="J56" s="43"/>
      <c r="K56" s="43"/>
      <c r="L56" s="43"/>
      <c r="M56" s="43"/>
      <c r="N56" s="43"/>
      <c r="O56" s="43"/>
      <c r="P56" s="43"/>
      <c r="Q56" s="43"/>
      <c r="R56" s="43"/>
      <c r="S56" s="46" t="s">
        <v>342</v>
      </c>
    </row>
    <row r="57" spans="1:19" ht="28.5" customHeight="1" x14ac:dyDescent="0.25">
      <c r="A57" s="35"/>
      <c r="B57" s="47" t="s">
        <v>306</v>
      </c>
      <c r="C57" s="35"/>
      <c r="D57" s="35"/>
      <c r="E57" s="35"/>
      <c r="F57" s="35"/>
      <c r="G57" s="35"/>
      <c r="H57" s="35"/>
      <c r="I57" s="35"/>
      <c r="J57" s="35"/>
      <c r="K57" s="35"/>
      <c r="L57" s="35"/>
      <c r="M57" s="35"/>
      <c r="N57" s="35"/>
      <c r="O57" s="43"/>
      <c r="P57" s="43"/>
      <c r="Q57" s="43"/>
      <c r="R57" s="48"/>
      <c r="S57" s="35"/>
    </row>
    <row r="58" spans="1:19" ht="28.5" customHeight="1" x14ac:dyDescent="0.25">
      <c r="A58" s="275" t="s">
        <v>355</v>
      </c>
      <c r="B58" s="275"/>
      <c r="C58" s="275"/>
      <c r="D58" s="275"/>
      <c r="E58" s="275"/>
      <c r="F58" s="275"/>
      <c r="G58" s="275"/>
      <c r="H58" s="275"/>
      <c r="I58" s="275"/>
      <c r="J58" s="275"/>
      <c r="K58" s="275"/>
      <c r="L58" s="275"/>
      <c r="M58" s="275"/>
      <c r="N58" s="275"/>
      <c r="O58" s="275"/>
      <c r="P58" s="275"/>
      <c r="Q58" s="275"/>
      <c r="R58" s="275"/>
      <c r="S58" s="275"/>
    </row>
    <row r="59" spans="1:19" s="83" customFormat="1" ht="24.75" customHeight="1" x14ac:dyDescent="0.25">
      <c r="A59" s="276" t="s">
        <v>276</v>
      </c>
      <c r="B59" s="276"/>
      <c r="C59" s="276"/>
      <c r="D59" s="276"/>
      <c r="E59" s="276"/>
      <c r="F59" s="276"/>
      <c r="G59" s="276"/>
      <c r="H59" s="276"/>
      <c r="I59" s="276"/>
      <c r="J59" s="276"/>
      <c r="K59" s="276"/>
      <c r="L59" s="276"/>
      <c r="M59" s="276"/>
      <c r="N59" s="276"/>
      <c r="O59" s="276"/>
      <c r="P59" s="276"/>
      <c r="Q59" s="75"/>
      <c r="R59" s="75" t="s">
        <v>19</v>
      </c>
      <c r="S59" s="35" t="s">
        <v>277</v>
      </c>
    </row>
    <row r="60" spans="1:19" s="83" customFormat="1" ht="39.75" customHeight="1" x14ac:dyDescent="0.25">
      <c r="A60" s="35"/>
      <c r="B60" s="35" t="s">
        <v>356</v>
      </c>
      <c r="C60" s="35"/>
      <c r="D60" s="35"/>
      <c r="E60" s="35"/>
      <c r="F60" s="35"/>
      <c r="G60" s="35"/>
      <c r="H60" s="35"/>
      <c r="I60" s="35"/>
      <c r="J60" s="35"/>
      <c r="K60" s="35"/>
      <c r="L60" s="35"/>
      <c r="M60" s="35"/>
      <c r="N60" s="35"/>
      <c r="O60" s="35"/>
      <c r="P60" s="35"/>
      <c r="Q60" s="35"/>
      <c r="R60" s="35"/>
      <c r="S60" s="35"/>
    </row>
    <row r="61" spans="1:19" s="83" customFormat="1" ht="37.5" customHeight="1" x14ac:dyDescent="0.25">
      <c r="A61" s="276" t="s">
        <v>278</v>
      </c>
      <c r="B61" s="276"/>
      <c r="C61" s="276"/>
      <c r="D61" s="276"/>
      <c r="E61" s="274" t="s">
        <v>279</v>
      </c>
      <c r="F61" s="274"/>
      <c r="G61" s="274"/>
      <c r="H61" s="274"/>
      <c r="I61" s="274"/>
      <c r="J61" s="274"/>
      <c r="K61" s="274"/>
      <c r="L61" s="274"/>
      <c r="M61" s="274"/>
      <c r="N61" s="274"/>
      <c r="O61" s="274"/>
      <c r="P61" s="274"/>
      <c r="Q61" s="50"/>
      <c r="R61" s="37" t="s">
        <v>357</v>
      </c>
      <c r="S61" s="43"/>
    </row>
    <row r="62" spans="1:19" s="83" customFormat="1" ht="39" customHeight="1" x14ac:dyDescent="0.25">
      <c r="A62" s="276" t="s">
        <v>281</v>
      </c>
      <c r="B62" s="276"/>
      <c r="C62" s="276"/>
      <c r="D62" s="276"/>
      <c r="E62" s="274" t="s">
        <v>282</v>
      </c>
      <c r="F62" s="274"/>
      <c r="G62" s="274"/>
      <c r="H62" s="274"/>
      <c r="I62" s="274"/>
      <c r="J62" s="274"/>
      <c r="K62" s="274"/>
      <c r="L62" s="274"/>
      <c r="M62" s="274"/>
      <c r="N62" s="274"/>
      <c r="O62" s="274"/>
      <c r="P62" s="274"/>
      <c r="Q62" s="274"/>
      <c r="R62" s="274"/>
      <c r="S62" s="43"/>
    </row>
    <row r="63" spans="1:19" s="83" customFormat="1" ht="36" customHeight="1" x14ac:dyDescent="0.25">
      <c r="A63" s="276" t="s">
        <v>283</v>
      </c>
      <c r="B63" s="276"/>
      <c r="C63" s="276"/>
      <c r="D63" s="276"/>
      <c r="E63" s="274" t="s">
        <v>282</v>
      </c>
      <c r="F63" s="274"/>
      <c r="G63" s="274"/>
      <c r="H63" s="274"/>
      <c r="I63" s="274"/>
      <c r="J63" s="274"/>
      <c r="K63" s="274"/>
      <c r="L63" s="274"/>
      <c r="M63" s="274"/>
      <c r="N63" s="274"/>
      <c r="O63" s="274"/>
      <c r="P63" s="274"/>
      <c r="Q63" s="274"/>
      <c r="R63" s="274"/>
      <c r="S63" s="43"/>
    </row>
    <row r="64" spans="1:19" s="83" customFormat="1" x14ac:dyDescent="0.25">
      <c r="A64" s="75" t="s">
        <v>18</v>
      </c>
      <c r="B64" s="75" t="s">
        <v>284</v>
      </c>
      <c r="C64" s="76" t="s">
        <v>17</v>
      </c>
      <c r="D64" s="76" t="s">
        <v>18</v>
      </c>
      <c r="E64" s="76" t="s">
        <v>308</v>
      </c>
      <c r="F64" s="76" t="s">
        <v>286</v>
      </c>
      <c r="G64" s="77" t="s">
        <v>287</v>
      </c>
      <c r="H64" s="77" t="s">
        <v>288</v>
      </c>
      <c r="I64" s="77" t="s">
        <v>309</v>
      </c>
      <c r="J64" s="77" t="s">
        <v>290</v>
      </c>
      <c r="K64" s="77" t="s">
        <v>291</v>
      </c>
      <c r="L64" s="77" t="s">
        <v>292</v>
      </c>
      <c r="M64" s="76" t="s">
        <v>293</v>
      </c>
      <c r="N64" s="76" t="s">
        <v>294</v>
      </c>
      <c r="O64" s="76" t="s">
        <v>295</v>
      </c>
      <c r="P64" s="76" t="s">
        <v>296</v>
      </c>
      <c r="Q64" s="76"/>
      <c r="R64" s="75" t="s">
        <v>19</v>
      </c>
      <c r="S64" s="35"/>
    </row>
    <row r="65" spans="1:19" ht="30" customHeight="1" x14ac:dyDescent="0.25">
      <c r="A65" s="75" t="s">
        <v>358</v>
      </c>
      <c r="B65" s="78" t="s">
        <v>359</v>
      </c>
      <c r="C65" s="43"/>
      <c r="D65" s="43"/>
      <c r="E65" s="43"/>
      <c r="F65" s="43"/>
      <c r="G65" s="43"/>
      <c r="H65" s="43"/>
      <c r="I65" s="43"/>
      <c r="J65" s="43"/>
      <c r="K65" s="43"/>
      <c r="L65" s="43"/>
      <c r="M65" s="43"/>
      <c r="N65" s="43"/>
      <c r="O65" s="43"/>
      <c r="P65" s="43"/>
      <c r="Q65" s="43"/>
      <c r="R65" s="43"/>
      <c r="S65" s="35" t="s">
        <v>360</v>
      </c>
    </row>
    <row r="66" spans="1:19" ht="61.5" customHeight="1" x14ac:dyDescent="0.25">
      <c r="A66" s="75" t="s">
        <v>361</v>
      </c>
      <c r="B66" s="78" t="s">
        <v>362</v>
      </c>
      <c r="C66" s="43"/>
      <c r="D66" s="43"/>
      <c r="E66" s="43"/>
      <c r="F66" s="43"/>
      <c r="G66" s="43"/>
      <c r="H66" s="43"/>
      <c r="I66" s="43"/>
      <c r="J66" s="43"/>
      <c r="K66" s="43"/>
      <c r="L66" s="43"/>
      <c r="M66" s="43"/>
      <c r="N66" s="43"/>
      <c r="O66" s="43"/>
      <c r="P66" s="43"/>
      <c r="Q66" s="43"/>
      <c r="R66" s="34"/>
      <c r="S66" s="35" t="s">
        <v>360</v>
      </c>
    </row>
    <row r="67" spans="1:19" ht="51" customHeight="1" x14ac:dyDescent="0.25">
      <c r="A67" s="75" t="s">
        <v>363</v>
      </c>
      <c r="B67" s="78" t="s">
        <v>364</v>
      </c>
      <c r="C67" s="43"/>
      <c r="D67" s="43"/>
      <c r="E67" s="43"/>
      <c r="F67" s="43"/>
      <c r="G67" s="43"/>
      <c r="H67" s="43"/>
      <c r="I67" s="43"/>
      <c r="J67" s="43"/>
      <c r="K67" s="43"/>
      <c r="L67" s="43"/>
      <c r="M67" s="43"/>
      <c r="N67" s="43"/>
      <c r="O67" s="43"/>
      <c r="P67" s="43"/>
      <c r="Q67" s="43"/>
      <c r="R67" s="51" t="s">
        <v>365</v>
      </c>
      <c r="S67" s="35" t="s">
        <v>360</v>
      </c>
    </row>
    <row r="68" spans="1:19" ht="33" customHeight="1" x14ac:dyDescent="0.25">
      <c r="A68" s="75" t="s">
        <v>366</v>
      </c>
      <c r="B68" s="78" t="s">
        <v>367</v>
      </c>
      <c r="C68" s="43"/>
      <c r="D68" s="43"/>
      <c r="E68" s="43"/>
      <c r="F68" s="43"/>
      <c r="G68" s="43"/>
      <c r="H68" s="43"/>
      <c r="I68" s="43"/>
      <c r="J68" s="43"/>
      <c r="K68" s="43"/>
      <c r="L68" s="43"/>
      <c r="M68" s="43"/>
      <c r="N68" s="43"/>
      <c r="O68" s="43"/>
      <c r="P68" s="43"/>
      <c r="Q68" s="43"/>
      <c r="R68" s="51" t="s">
        <v>365</v>
      </c>
      <c r="S68" s="35" t="s">
        <v>360</v>
      </c>
    </row>
    <row r="69" spans="1:19" ht="33" customHeight="1" x14ac:dyDescent="0.25">
      <c r="A69" s="75" t="s">
        <v>368</v>
      </c>
      <c r="B69" s="78" t="s">
        <v>369</v>
      </c>
      <c r="C69" s="43"/>
      <c r="D69" s="43"/>
      <c r="E69" s="43"/>
      <c r="F69" s="43"/>
      <c r="G69" s="43"/>
      <c r="H69" s="43"/>
      <c r="I69" s="43"/>
      <c r="J69" s="43"/>
      <c r="K69" s="43"/>
      <c r="L69" s="43"/>
      <c r="M69" s="43"/>
      <c r="N69" s="43"/>
      <c r="O69" s="43"/>
      <c r="P69" s="43"/>
      <c r="Q69" s="43"/>
      <c r="R69" s="51" t="s">
        <v>365</v>
      </c>
      <c r="S69" s="35" t="s">
        <v>360</v>
      </c>
    </row>
    <row r="70" spans="1:19" ht="36" customHeight="1" x14ac:dyDescent="0.25">
      <c r="A70" s="75" t="s">
        <v>370</v>
      </c>
      <c r="B70" s="81" t="s">
        <v>371</v>
      </c>
      <c r="C70" s="43"/>
      <c r="D70" s="43"/>
      <c r="E70" s="43"/>
      <c r="F70" s="43"/>
      <c r="G70" s="43"/>
      <c r="H70" s="43"/>
      <c r="I70" s="43"/>
      <c r="J70" s="43"/>
      <c r="K70" s="43"/>
      <c r="L70" s="43"/>
      <c r="M70" s="43"/>
      <c r="N70" s="43"/>
      <c r="O70" s="43"/>
      <c r="P70" s="43"/>
      <c r="Q70" s="43"/>
      <c r="R70" s="51" t="s">
        <v>365</v>
      </c>
      <c r="S70" s="35" t="s">
        <v>360</v>
      </c>
    </row>
    <row r="71" spans="1:19" ht="27.75" customHeight="1" x14ac:dyDescent="0.25">
      <c r="A71" s="95"/>
      <c r="B71" s="96" t="s">
        <v>306</v>
      </c>
      <c r="C71" s="95"/>
      <c r="D71" s="95"/>
      <c r="E71" s="95"/>
      <c r="F71" s="95"/>
      <c r="G71" s="95"/>
      <c r="H71" s="95"/>
      <c r="I71" s="95"/>
      <c r="J71" s="95"/>
      <c r="K71" s="95"/>
      <c r="L71" s="95"/>
      <c r="M71" s="95"/>
      <c r="N71" s="95"/>
      <c r="O71" s="97"/>
      <c r="P71" s="97"/>
      <c r="Q71" s="97"/>
      <c r="R71" s="98"/>
      <c r="S71" s="95"/>
    </row>
    <row r="72" spans="1:19" ht="27" customHeight="1" x14ac:dyDescent="0.25">
      <c r="A72" s="275" t="s">
        <v>182</v>
      </c>
      <c r="B72" s="275"/>
      <c r="C72" s="275"/>
      <c r="D72" s="275"/>
      <c r="E72" s="275"/>
      <c r="F72" s="275"/>
      <c r="G72" s="275"/>
      <c r="H72" s="275"/>
      <c r="I72" s="275"/>
      <c r="J72" s="275"/>
      <c r="K72" s="275"/>
      <c r="L72" s="275"/>
      <c r="M72" s="275"/>
      <c r="N72" s="275"/>
      <c r="O72" s="275"/>
      <c r="P72" s="275"/>
      <c r="Q72" s="275"/>
      <c r="R72" s="275"/>
      <c r="S72" s="275"/>
    </row>
    <row r="73" spans="1:19" ht="184.5" customHeight="1" x14ac:dyDescent="0.25">
      <c r="A73" s="271" t="s">
        <v>790</v>
      </c>
      <c r="B73" s="272"/>
      <c r="C73" s="272"/>
      <c r="D73" s="272"/>
      <c r="E73" s="272"/>
      <c r="F73" s="272"/>
      <c r="G73" s="272"/>
      <c r="H73" s="272"/>
      <c r="I73" s="272"/>
      <c r="J73" s="272"/>
      <c r="K73" s="272"/>
      <c r="L73" s="272"/>
      <c r="M73" s="272"/>
      <c r="N73" s="272"/>
      <c r="O73" s="272"/>
      <c r="P73" s="272"/>
      <c r="Q73" s="272"/>
      <c r="R73" s="272"/>
      <c r="S73" s="272"/>
    </row>
    <row r="74" spans="1:19" x14ac:dyDescent="0.25">
      <c r="A74" s="84"/>
      <c r="B74" s="84"/>
      <c r="C74" s="84"/>
      <c r="D74" s="84"/>
      <c r="E74" s="84"/>
      <c r="F74" s="84"/>
      <c r="G74" s="84"/>
      <c r="H74" s="84"/>
      <c r="I74" s="84"/>
      <c r="J74" s="84"/>
      <c r="K74" s="84"/>
      <c r="L74" s="84"/>
      <c r="M74" s="84"/>
      <c r="N74" s="84"/>
      <c r="O74" s="84"/>
      <c r="P74" s="84"/>
      <c r="Q74" s="84"/>
      <c r="R74" s="84"/>
      <c r="S74" s="84"/>
    </row>
    <row r="75" spans="1:19" x14ac:dyDescent="0.25">
      <c r="A75" s="84"/>
      <c r="B75" s="84"/>
      <c r="C75" s="84"/>
      <c r="D75" s="84"/>
      <c r="E75" s="84"/>
      <c r="F75" s="84"/>
      <c r="G75" s="84"/>
      <c r="H75" s="84"/>
      <c r="I75" s="84"/>
      <c r="J75" s="84"/>
      <c r="K75" s="84"/>
      <c r="L75" s="84"/>
      <c r="M75" s="84"/>
      <c r="N75" s="84"/>
      <c r="O75" s="84"/>
      <c r="P75" s="84"/>
      <c r="Q75" s="84"/>
      <c r="R75" s="84"/>
      <c r="S75" s="84"/>
    </row>
    <row r="76" spans="1:19" x14ac:dyDescent="0.25">
      <c r="A76" s="84"/>
      <c r="B76" s="84"/>
      <c r="C76" s="84"/>
      <c r="D76" s="84"/>
      <c r="E76" s="84"/>
      <c r="F76" s="84"/>
      <c r="G76" s="84"/>
      <c r="H76" s="84"/>
      <c r="I76" s="84"/>
      <c r="J76" s="84"/>
      <c r="K76" s="84"/>
      <c r="L76" s="84"/>
      <c r="M76" s="84"/>
      <c r="N76" s="84"/>
      <c r="O76" s="84"/>
      <c r="P76" s="84"/>
      <c r="Q76" s="84"/>
      <c r="R76" s="84"/>
      <c r="S76" s="84"/>
    </row>
    <row r="77" spans="1:19" x14ac:dyDescent="0.25">
      <c r="A77" s="84"/>
      <c r="B77" s="84"/>
      <c r="C77" s="84"/>
      <c r="D77" s="84"/>
      <c r="E77" s="84"/>
      <c r="F77" s="84"/>
      <c r="G77" s="84"/>
      <c r="H77" s="84"/>
      <c r="I77" s="84"/>
      <c r="J77" s="84"/>
      <c r="K77" s="84"/>
      <c r="L77" s="84"/>
      <c r="M77" s="84"/>
      <c r="N77" s="84"/>
      <c r="O77" s="84"/>
      <c r="P77" s="84"/>
      <c r="Q77" s="84"/>
      <c r="R77" s="84"/>
      <c r="S77" s="84"/>
    </row>
    <row r="78" spans="1:19" x14ac:dyDescent="0.25">
      <c r="A78" s="84"/>
      <c r="B78" s="84"/>
      <c r="C78" s="84"/>
      <c r="D78" s="84"/>
      <c r="E78" s="84"/>
      <c r="F78" s="84"/>
      <c r="G78" s="84"/>
      <c r="H78" s="84"/>
      <c r="I78" s="84"/>
      <c r="J78" s="84"/>
      <c r="K78" s="84"/>
      <c r="L78" s="84"/>
      <c r="M78" s="84"/>
      <c r="N78" s="84"/>
      <c r="O78" s="84"/>
      <c r="P78" s="84"/>
      <c r="Q78" s="84"/>
      <c r="R78" s="84"/>
      <c r="S78" s="84"/>
    </row>
    <row r="79" spans="1:19" x14ac:dyDescent="0.25">
      <c r="A79" s="84"/>
      <c r="B79" s="84"/>
      <c r="C79" s="84"/>
      <c r="D79" s="84"/>
      <c r="E79" s="84"/>
      <c r="F79" s="84"/>
      <c r="G79" s="84"/>
      <c r="H79" s="84"/>
      <c r="I79" s="84"/>
      <c r="J79" s="84"/>
      <c r="K79" s="84"/>
      <c r="L79" s="84"/>
      <c r="M79" s="84"/>
      <c r="N79" s="84"/>
      <c r="O79" s="84"/>
      <c r="P79" s="84"/>
      <c r="Q79" s="84"/>
      <c r="R79" s="84"/>
      <c r="S79" s="84"/>
    </row>
    <row r="80" spans="1:19" x14ac:dyDescent="0.25">
      <c r="A80" s="84"/>
      <c r="B80" s="84"/>
      <c r="C80" s="84"/>
      <c r="D80" s="84"/>
      <c r="E80" s="84"/>
      <c r="F80" s="84"/>
      <c r="G80" s="84"/>
      <c r="H80" s="84"/>
      <c r="I80" s="84"/>
      <c r="J80" s="84"/>
      <c r="K80" s="84"/>
      <c r="L80" s="84"/>
      <c r="M80" s="84"/>
      <c r="N80" s="84"/>
      <c r="O80" s="84"/>
      <c r="P80" s="84"/>
      <c r="Q80" s="84"/>
      <c r="R80" s="84"/>
      <c r="S80" s="84"/>
    </row>
    <row r="81" spans="1:19" x14ac:dyDescent="0.25">
      <c r="A81" s="84"/>
      <c r="B81" s="84"/>
      <c r="C81" s="84"/>
      <c r="D81" s="84"/>
      <c r="E81" s="84"/>
      <c r="F81" s="84"/>
      <c r="G81" s="84"/>
      <c r="H81" s="84"/>
      <c r="I81" s="84"/>
      <c r="J81" s="84"/>
      <c r="K81" s="84"/>
      <c r="L81" s="84"/>
      <c r="M81" s="84"/>
      <c r="N81" s="84"/>
      <c r="O81" s="84"/>
      <c r="P81" s="84"/>
      <c r="Q81" s="84"/>
      <c r="R81" s="84"/>
      <c r="S81" s="84"/>
    </row>
    <row r="82" spans="1:19" x14ac:dyDescent="0.25">
      <c r="A82" s="84"/>
      <c r="B82" s="84"/>
      <c r="C82" s="84"/>
      <c r="D82" s="84"/>
      <c r="E82" s="84"/>
      <c r="F82" s="84"/>
      <c r="G82" s="84"/>
      <c r="H82" s="84"/>
      <c r="I82" s="84"/>
      <c r="J82" s="84"/>
      <c r="K82" s="84"/>
      <c r="L82" s="84"/>
      <c r="M82" s="84"/>
      <c r="N82" s="84"/>
      <c r="O82" s="84"/>
      <c r="P82" s="84"/>
      <c r="Q82" s="84"/>
      <c r="R82" s="84"/>
      <c r="S82" s="84"/>
    </row>
    <row r="83" spans="1:19" x14ac:dyDescent="0.25">
      <c r="A83" s="84"/>
      <c r="B83" s="84"/>
      <c r="C83" s="84"/>
      <c r="D83" s="84"/>
      <c r="E83" s="84"/>
      <c r="F83" s="84"/>
      <c r="G83" s="84"/>
      <c r="H83" s="84"/>
      <c r="I83" s="84"/>
      <c r="J83" s="84"/>
      <c r="K83" s="84"/>
      <c r="L83" s="84"/>
      <c r="M83" s="84"/>
      <c r="N83" s="84"/>
      <c r="O83" s="84"/>
      <c r="P83" s="84"/>
      <c r="Q83" s="84"/>
      <c r="R83" s="84"/>
      <c r="S83" s="84"/>
    </row>
    <row r="84" spans="1:19" x14ac:dyDescent="0.25">
      <c r="A84" s="84"/>
      <c r="B84" s="84"/>
      <c r="C84" s="84"/>
      <c r="D84" s="84"/>
      <c r="E84" s="84"/>
      <c r="F84" s="84"/>
      <c r="G84" s="84"/>
      <c r="H84" s="84"/>
      <c r="I84" s="84"/>
      <c r="J84" s="84"/>
      <c r="K84" s="84"/>
      <c r="L84" s="84"/>
      <c r="M84" s="84"/>
      <c r="N84" s="84"/>
      <c r="O84" s="84"/>
      <c r="P84" s="84"/>
      <c r="Q84" s="84"/>
      <c r="R84" s="84"/>
      <c r="S84" s="84"/>
    </row>
    <row r="85" spans="1:19" x14ac:dyDescent="0.25">
      <c r="A85" s="84"/>
      <c r="B85" s="84"/>
      <c r="C85" s="84"/>
      <c r="D85" s="84"/>
      <c r="E85" s="84"/>
      <c r="F85" s="84"/>
      <c r="G85" s="84"/>
      <c r="H85" s="84"/>
      <c r="I85" s="84"/>
      <c r="J85" s="84"/>
      <c r="K85" s="84"/>
      <c r="L85" s="84"/>
      <c r="M85" s="84"/>
      <c r="N85" s="84"/>
      <c r="O85" s="84"/>
      <c r="P85" s="84"/>
      <c r="Q85" s="84"/>
      <c r="R85" s="84"/>
      <c r="S85" s="84"/>
    </row>
    <row r="86" spans="1:19" x14ac:dyDescent="0.25">
      <c r="A86" s="84"/>
      <c r="B86" s="84"/>
      <c r="C86" s="84"/>
      <c r="D86" s="84"/>
      <c r="E86" s="84"/>
      <c r="F86" s="84"/>
      <c r="G86" s="84"/>
      <c r="H86" s="84"/>
      <c r="I86" s="84"/>
      <c r="J86" s="84"/>
      <c r="K86" s="84"/>
      <c r="L86" s="84"/>
      <c r="M86" s="84"/>
      <c r="N86" s="84"/>
      <c r="O86" s="84"/>
      <c r="P86" s="84"/>
      <c r="Q86" s="84"/>
      <c r="R86" s="84"/>
      <c r="S86" s="84"/>
    </row>
  </sheetData>
  <mergeCells count="48">
    <mergeCell ref="E48:R48"/>
    <mergeCell ref="E20:R20"/>
    <mergeCell ref="A5:S5"/>
    <mergeCell ref="A6:S6"/>
    <mergeCell ref="E9:R9"/>
    <mergeCell ref="E10:R10"/>
    <mergeCell ref="E19:R19"/>
    <mergeCell ref="A20:D20"/>
    <mergeCell ref="E18:P18"/>
    <mergeCell ref="E8:P8"/>
    <mergeCell ref="A7:P7"/>
    <mergeCell ref="A34:D34"/>
    <mergeCell ref="E34:P34"/>
    <mergeCell ref="A31:S31"/>
    <mergeCell ref="A32:P32"/>
    <mergeCell ref="A19:D19"/>
    <mergeCell ref="F1:S3"/>
    <mergeCell ref="A1:E3"/>
    <mergeCell ref="A48:D48"/>
    <mergeCell ref="A61:D61"/>
    <mergeCell ref="E61:P61"/>
    <mergeCell ref="A45:P45"/>
    <mergeCell ref="A46:D46"/>
    <mergeCell ref="A47:D47"/>
    <mergeCell ref="E46:P46"/>
    <mergeCell ref="A35:D35"/>
    <mergeCell ref="E35:P35"/>
    <mergeCell ref="A44:S44"/>
    <mergeCell ref="A33:D33"/>
    <mergeCell ref="E33:P33"/>
    <mergeCell ref="A58:S58"/>
    <mergeCell ref="A8:D8"/>
    <mergeCell ref="D4:S4"/>
    <mergeCell ref="A4:C4"/>
    <mergeCell ref="A73:S73"/>
    <mergeCell ref="V42:AK42"/>
    <mergeCell ref="E62:R62"/>
    <mergeCell ref="E63:R63"/>
    <mergeCell ref="A72:S72"/>
    <mergeCell ref="E47:R47"/>
    <mergeCell ref="A63:D63"/>
    <mergeCell ref="A59:P59"/>
    <mergeCell ref="A62:D62"/>
    <mergeCell ref="A9:D9"/>
    <mergeCell ref="A10:D10"/>
    <mergeCell ref="A16:S16"/>
    <mergeCell ref="A17:P17"/>
    <mergeCell ref="A18:D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BA7F0-A784-4D31-999B-47C42A1CF21B}">
  <dimension ref="A1:S35"/>
  <sheetViews>
    <sheetView topLeftCell="B17" zoomScale="130" zoomScaleNormal="130" workbookViewId="0">
      <selection activeCell="B37" sqref="B37"/>
    </sheetView>
  </sheetViews>
  <sheetFormatPr baseColWidth="10" defaultRowHeight="15" x14ac:dyDescent="0.25"/>
  <cols>
    <col min="1" max="1" width="89.85546875" customWidth="1"/>
    <col min="2" max="2" width="35.140625" bestFit="1" customWidth="1"/>
    <col min="3" max="8" width="11.140625" bestFit="1" customWidth="1"/>
    <col min="9" max="12" width="12.140625" bestFit="1" customWidth="1"/>
    <col min="13" max="13" width="70.7109375" bestFit="1" customWidth="1"/>
  </cols>
  <sheetData>
    <row r="1" spans="1:13" x14ac:dyDescent="0.25">
      <c r="A1" t="s">
        <v>765</v>
      </c>
      <c r="B1" t="s">
        <v>766</v>
      </c>
      <c r="C1" t="s">
        <v>767</v>
      </c>
      <c r="D1" t="s">
        <v>768</v>
      </c>
      <c r="E1" t="s">
        <v>769</v>
      </c>
      <c r="F1" t="s">
        <v>770</v>
      </c>
      <c r="G1" t="s">
        <v>771</v>
      </c>
      <c r="H1" t="s">
        <v>772</v>
      </c>
      <c r="I1" t="s">
        <v>773</v>
      </c>
      <c r="J1" t="s">
        <v>774</v>
      </c>
      <c r="K1" t="s">
        <v>775</v>
      </c>
      <c r="L1" t="s">
        <v>776</v>
      </c>
      <c r="M1" t="s">
        <v>777</v>
      </c>
    </row>
    <row r="2" spans="1:13" x14ac:dyDescent="0.25">
      <c r="A2" t="s">
        <v>665</v>
      </c>
    </row>
    <row r="3" spans="1:13" x14ac:dyDescent="0.25">
      <c r="A3" t="s">
        <v>666</v>
      </c>
    </row>
    <row r="4" spans="1:13" x14ac:dyDescent="0.25">
      <c r="A4" t="s">
        <v>667</v>
      </c>
    </row>
    <row r="5" spans="1:13" x14ac:dyDescent="0.25">
      <c r="A5" t="s">
        <v>763</v>
      </c>
      <c r="M5" t="s">
        <v>668</v>
      </c>
    </row>
    <row r="6" spans="1:13" x14ac:dyDescent="0.25">
      <c r="A6" t="s">
        <v>762</v>
      </c>
      <c r="B6" t="s">
        <v>764</v>
      </c>
    </row>
    <row r="7" spans="1:13" x14ac:dyDescent="0.25">
      <c r="B7" t="s">
        <v>669</v>
      </c>
      <c r="C7" t="s">
        <v>671</v>
      </c>
      <c r="D7" t="s">
        <v>672</v>
      </c>
      <c r="E7" t="s">
        <v>673</v>
      </c>
      <c r="F7" t="s">
        <v>674</v>
      </c>
      <c r="G7" t="s">
        <v>675</v>
      </c>
      <c r="H7" t="s">
        <v>676</v>
      </c>
      <c r="I7" t="s">
        <v>677</v>
      </c>
      <c r="J7" t="s">
        <v>678</v>
      </c>
      <c r="K7" t="s">
        <v>679</v>
      </c>
      <c r="M7" t="s">
        <v>670</v>
      </c>
    </row>
    <row r="8" spans="1:13" x14ac:dyDescent="0.25">
      <c r="A8" t="s">
        <v>680</v>
      </c>
      <c r="B8" t="s">
        <v>681</v>
      </c>
      <c r="C8" t="s">
        <v>670</v>
      </c>
      <c r="D8" t="s">
        <v>670</v>
      </c>
      <c r="E8" t="s">
        <v>670</v>
      </c>
      <c r="F8" t="s">
        <v>670</v>
      </c>
      <c r="G8" t="s">
        <v>670</v>
      </c>
      <c r="H8" t="s">
        <v>670</v>
      </c>
      <c r="I8" t="s">
        <v>670</v>
      </c>
      <c r="J8" t="s">
        <v>670</v>
      </c>
      <c r="K8" t="s">
        <v>670</v>
      </c>
      <c r="L8" t="s">
        <v>682</v>
      </c>
      <c r="M8" t="s">
        <v>683</v>
      </c>
    </row>
    <row r="9" spans="1:13" x14ac:dyDescent="0.25">
      <c r="A9" t="s">
        <v>684</v>
      </c>
      <c r="B9" t="s">
        <v>685</v>
      </c>
      <c r="C9" t="s">
        <v>686</v>
      </c>
      <c r="D9" t="s">
        <v>687</v>
      </c>
      <c r="E9" t="s">
        <v>688</v>
      </c>
      <c r="F9" t="s">
        <v>689</v>
      </c>
      <c r="G9" t="s">
        <v>690</v>
      </c>
      <c r="H9" t="s">
        <v>687</v>
      </c>
      <c r="I9" t="s">
        <v>691</v>
      </c>
      <c r="J9" t="s">
        <v>692</v>
      </c>
      <c r="K9" t="s">
        <v>688</v>
      </c>
      <c r="L9" t="s">
        <v>693</v>
      </c>
      <c r="M9" t="s">
        <v>694</v>
      </c>
    </row>
    <row r="10" spans="1:13" x14ac:dyDescent="0.25">
      <c r="A10" t="s">
        <v>670</v>
      </c>
      <c r="B10" t="s">
        <v>695</v>
      </c>
      <c r="C10" t="s">
        <v>696</v>
      </c>
      <c r="D10" t="s">
        <v>697</v>
      </c>
      <c r="E10" t="s">
        <v>698</v>
      </c>
      <c r="F10" t="s">
        <v>699</v>
      </c>
      <c r="G10" t="s">
        <v>700</v>
      </c>
      <c r="H10" t="s">
        <v>696</v>
      </c>
      <c r="I10" t="s">
        <v>700</v>
      </c>
      <c r="J10" t="s">
        <v>699</v>
      </c>
      <c r="K10" t="s">
        <v>701</v>
      </c>
      <c r="L10" t="s">
        <v>693</v>
      </c>
      <c r="M10" t="s">
        <v>694</v>
      </c>
    </row>
    <row r="11" spans="1:13" x14ac:dyDescent="0.25">
      <c r="A11" t="s">
        <v>670</v>
      </c>
      <c r="B11" t="s">
        <v>670</v>
      </c>
      <c r="C11" t="s">
        <v>670</v>
      </c>
      <c r="D11" t="s">
        <v>670</v>
      </c>
      <c r="E11" t="s">
        <v>670</v>
      </c>
      <c r="F11" t="s">
        <v>670</v>
      </c>
      <c r="G11" t="s">
        <v>670</v>
      </c>
      <c r="H11" t="s">
        <v>670</v>
      </c>
      <c r="I11" t="s">
        <v>670</v>
      </c>
      <c r="J11" t="s">
        <v>670</v>
      </c>
      <c r="K11" t="s">
        <v>670</v>
      </c>
      <c r="L11" t="s">
        <v>670</v>
      </c>
      <c r="M11" t="s">
        <v>670</v>
      </c>
    </row>
    <row r="12" spans="1:13" x14ac:dyDescent="0.25">
      <c r="A12" t="s">
        <v>702</v>
      </c>
      <c r="B12" t="s">
        <v>703</v>
      </c>
      <c r="C12" t="s">
        <v>704</v>
      </c>
      <c r="D12" t="s">
        <v>705</v>
      </c>
      <c r="E12" t="s">
        <v>706</v>
      </c>
      <c r="F12" t="s">
        <v>704</v>
      </c>
      <c r="G12" t="s">
        <v>704</v>
      </c>
      <c r="H12" t="s">
        <v>705</v>
      </c>
      <c r="I12" t="s">
        <v>707</v>
      </c>
      <c r="J12" t="s">
        <v>708</v>
      </c>
      <c r="K12" t="s">
        <v>706</v>
      </c>
      <c r="L12" t="s">
        <v>693</v>
      </c>
      <c r="M12" t="s">
        <v>709</v>
      </c>
    </row>
    <row r="13" spans="1:13" x14ac:dyDescent="0.25">
      <c r="A13" t="s">
        <v>670</v>
      </c>
      <c r="B13" t="s">
        <v>710</v>
      </c>
      <c r="C13" t="s">
        <v>708</v>
      </c>
      <c r="D13" t="s">
        <v>708</v>
      </c>
      <c r="E13" t="s">
        <v>708</v>
      </c>
      <c r="F13" t="s">
        <v>708</v>
      </c>
      <c r="G13" t="s">
        <v>708</v>
      </c>
      <c r="H13" t="s">
        <v>708</v>
      </c>
      <c r="I13" t="s">
        <v>708</v>
      </c>
      <c r="J13" t="s">
        <v>708</v>
      </c>
      <c r="K13" t="s">
        <v>708</v>
      </c>
      <c r="L13" t="s">
        <v>693</v>
      </c>
      <c r="M13" t="s">
        <v>709</v>
      </c>
    </row>
    <row r="14" spans="1:13" x14ac:dyDescent="0.25">
      <c r="A14" t="s">
        <v>670</v>
      </c>
      <c r="B14" t="s">
        <v>711</v>
      </c>
      <c r="C14" t="s">
        <v>712</v>
      </c>
      <c r="D14" t="s">
        <v>712</v>
      </c>
      <c r="E14" t="s">
        <v>713</v>
      </c>
      <c r="F14" t="s">
        <v>714</v>
      </c>
      <c r="G14" t="s">
        <v>715</v>
      </c>
      <c r="H14" t="s">
        <v>716</v>
      </c>
      <c r="I14" t="s">
        <v>714</v>
      </c>
      <c r="J14" t="s">
        <v>687</v>
      </c>
      <c r="K14" t="s">
        <v>717</v>
      </c>
      <c r="L14" t="s">
        <v>693</v>
      </c>
      <c r="M14" t="s">
        <v>709</v>
      </c>
    </row>
    <row r="15" spans="1:13" x14ac:dyDescent="0.25">
      <c r="A15" t="s">
        <v>670</v>
      </c>
      <c r="B15" t="s">
        <v>718</v>
      </c>
      <c r="C15" t="s">
        <v>706</v>
      </c>
      <c r="D15" t="s">
        <v>704</v>
      </c>
      <c r="E15" t="s">
        <v>705</v>
      </c>
      <c r="F15" t="s">
        <v>707</v>
      </c>
      <c r="G15" t="s">
        <v>719</v>
      </c>
      <c r="H15" t="s">
        <v>707</v>
      </c>
      <c r="I15" t="s">
        <v>708</v>
      </c>
      <c r="J15" t="s">
        <v>708</v>
      </c>
      <c r="K15" t="s">
        <v>704</v>
      </c>
      <c r="L15" t="s">
        <v>693</v>
      </c>
      <c r="M15" t="s">
        <v>709</v>
      </c>
    </row>
    <row r="16" spans="1:13" x14ac:dyDescent="0.25">
      <c r="A16" t="s">
        <v>720</v>
      </c>
      <c r="B16" t="s">
        <v>721</v>
      </c>
      <c r="C16" t="s">
        <v>722</v>
      </c>
      <c r="D16" t="s">
        <v>706</v>
      </c>
      <c r="E16" t="s">
        <v>722</v>
      </c>
      <c r="F16" t="s">
        <v>722</v>
      </c>
      <c r="G16" t="s">
        <v>691</v>
      </c>
      <c r="H16" t="s">
        <v>722</v>
      </c>
      <c r="I16" t="s">
        <v>722</v>
      </c>
      <c r="J16" t="s">
        <v>722</v>
      </c>
      <c r="K16" t="s">
        <v>722</v>
      </c>
      <c r="L16" t="s">
        <v>693</v>
      </c>
      <c r="M16" t="s">
        <v>723</v>
      </c>
    </row>
    <row r="17" spans="1:13" x14ac:dyDescent="0.25">
      <c r="A17" t="s">
        <v>670</v>
      </c>
      <c r="B17" t="s">
        <v>724</v>
      </c>
      <c r="C17" t="s">
        <v>722</v>
      </c>
      <c r="D17" t="s">
        <v>725</v>
      </c>
      <c r="E17" t="s">
        <v>722</v>
      </c>
      <c r="F17" t="s">
        <v>722</v>
      </c>
      <c r="G17" t="s">
        <v>725</v>
      </c>
      <c r="H17" t="s">
        <v>722</v>
      </c>
      <c r="I17" t="s">
        <v>722</v>
      </c>
      <c r="J17" t="s">
        <v>722</v>
      </c>
      <c r="K17" t="s">
        <v>722</v>
      </c>
      <c r="L17" t="s">
        <v>693</v>
      </c>
      <c r="M17" t="s">
        <v>723</v>
      </c>
    </row>
    <row r="18" spans="1:13" x14ac:dyDescent="0.25">
      <c r="A18" t="s">
        <v>670</v>
      </c>
      <c r="B18" t="s">
        <v>726</v>
      </c>
      <c r="C18" t="s">
        <v>722</v>
      </c>
      <c r="D18" t="s">
        <v>722</v>
      </c>
      <c r="E18" t="s">
        <v>722</v>
      </c>
      <c r="F18" t="s">
        <v>722</v>
      </c>
      <c r="G18" t="s">
        <v>722</v>
      </c>
      <c r="H18" t="s">
        <v>722</v>
      </c>
      <c r="I18" t="s">
        <v>722</v>
      </c>
      <c r="J18" t="s">
        <v>722</v>
      </c>
      <c r="K18" t="s">
        <v>722</v>
      </c>
      <c r="L18" t="s">
        <v>693</v>
      </c>
      <c r="M18" t="s">
        <v>723</v>
      </c>
    </row>
    <row r="19" spans="1:13" x14ac:dyDescent="0.25">
      <c r="A19" t="s">
        <v>670</v>
      </c>
      <c r="B19" t="s">
        <v>330</v>
      </c>
      <c r="C19" t="s">
        <v>722</v>
      </c>
      <c r="D19" t="s">
        <v>722</v>
      </c>
      <c r="E19" t="s">
        <v>722</v>
      </c>
      <c r="F19" t="s">
        <v>722</v>
      </c>
      <c r="G19" t="s">
        <v>722</v>
      </c>
      <c r="H19" t="s">
        <v>722</v>
      </c>
      <c r="I19" t="s">
        <v>722</v>
      </c>
      <c r="J19" t="s">
        <v>722</v>
      </c>
      <c r="K19" t="s">
        <v>722</v>
      </c>
      <c r="L19" t="s">
        <v>727</v>
      </c>
      <c r="M19" t="s">
        <v>728</v>
      </c>
    </row>
    <row r="20" spans="1:13" x14ac:dyDescent="0.25">
      <c r="A20" t="s">
        <v>729</v>
      </c>
      <c r="B20" t="s">
        <v>670</v>
      </c>
      <c r="C20" t="s">
        <v>670</v>
      </c>
      <c r="D20" t="s">
        <v>670</v>
      </c>
      <c r="E20" t="s">
        <v>670</v>
      </c>
      <c r="F20" t="s">
        <v>670</v>
      </c>
      <c r="G20" t="s">
        <v>670</v>
      </c>
      <c r="H20" t="s">
        <v>670</v>
      </c>
      <c r="I20" t="s">
        <v>670</v>
      </c>
      <c r="J20" t="s">
        <v>670</v>
      </c>
      <c r="K20" t="s">
        <v>670</v>
      </c>
      <c r="L20" t="s">
        <v>670</v>
      </c>
      <c r="M20" t="s">
        <v>670</v>
      </c>
    </row>
    <row r="21" spans="1:13" x14ac:dyDescent="0.25">
      <c r="A21" t="s">
        <v>730</v>
      </c>
      <c r="B21" t="s">
        <v>731</v>
      </c>
      <c r="C21" t="s">
        <v>732</v>
      </c>
      <c r="D21" t="s">
        <v>722</v>
      </c>
      <c r="E21" t="s">
        <v>722</v>
      </c>
      <c r="F21" t="s">
        <v>722</v>
      </c>
      <c r="G21" t="s">
        <v>722</v>
      </c>
      <c r="H21" t="s">
        <v>733</v>
      </c>
      <c r="I21" t="s">
        <v>722</v>
      </c>
      <c r="J21" t="s">
        <v>734</v>
      </c>
      <c r="K21" t="s">
        <v>722</v>
      </c>
      <c r="L21" t="s">
        <v>693</v>
      </c>
      <c r="M21" t="s">
        <v>709</v>
      </c>
    </row>
    <row r="22" spans="1:13" x14ac:dyDescent="0.25">
      <c r="A22" t="s">
        <v>670</v>
      </c>
      <c r="B22" t="s">
        <v>735</v>
      </c>
      <c r="C22" t="s">
        <v>733</v>
      </c>
      <c r="G22" t="s">
        <v>670</v>
      </c>
      <c r="H22" t="s">
        <v>736</v>
      </c>
      <c r="I22" t="s">
        <v>722</v>
      </c>
      <c r="J22" t="s">
        <v>732</v>
      </c>
      <c r="K22" t="s">
        <v>722</v>
      </c>
      <c r="L22" t="s">
        <v>737</v>
      </c>
      <c r="M22" t="s">
        <v>670</v>
      </c>
    </row>
    <row r="23" spans="1:13" x14ac:dyDescent="0.25">
      <c r="A23" t="s">
        <v>670</v>
      </c>
      <c r="B23" t="s">
        <v>738</v>
      </c>
      <c r="C23" t="s">
        <v>670</v>
      </c>
      <c r="D23" t="s">
        <v>670</v>
      </c>
      <c r="E23" t="s">
        <v>670</v>
      </c>
      <c r="F23" t="s">
        <v>670</v>
      </c>
      <c r="G23" t="s">
        <v>739</v>
      </c>
      <c r="H23" t="s">
        <v>670</v>
      </c>
      <c r="I23" t="s">
        <v>670</v>
      </c>
      <c r="J23" t="s">
        <v>670</v>
      </c>
      <c r="K23" t="s">
        <v>670</v>
      </c>
      <c r="L23" t="s">
        <v>740</v>
      </c>
      <c r="M23" t="s">
        <v>670</v>
      </c>
    </row>
    <row r="24" spans="1:13" x14ac:dyDescent="0.25">
      <c r="A24" t="s">
        <v>741</v>
      </c>
      <c r="B24" t="s">
        <v>670</v>
      </c>
      <c r="C24" t="s">
        <v>742</v>
      </c>
      <c r="D24" t="s">
        <v>743</v>
      </c>
      <c r="E24" t="s">
        <v>744</v>
      </c>
      <c r="F24" t="s">
        <v>745</v>
      </c>
      <c r="G24" t="s">
        <v>746</v>
      </c>
      <c r="H24" t="s">
        <v>747</v>
      </c>
      <c r="I24" t="s">
        <v>748</v>
      </c>
      <c r="J24" t="s">
        <v>749</v>
      </c>
      <c r="K24" t="s">
        <v>750</v>
      </c>
      <c r="L24" t="s">
        <v>670</v>
      </c>
      <c r="M24" t="s">
        <v>670</v>
      </c>
    </row>
    <row r="25" spans="1:13" x14ac:dyDescent="0.25">
      <c r="A25" t="s">
        <v>751</v>
      </c>
      <c r="L25" t="s">
        <v>752</v>
      </c>
      <c r="M25" t="s">
        <v>753</v>
      </c>
    </row>
    <row r="26" spans="1:13" x14ac:dyDescent="0.25">
      <c r="A26" t="s">
        <v>754</v>
      </c>
    </row>
    <row r="27" spans="1:13" x14ac:dyDescent="0.25">
      <c r="A27" t="s">
        <v>755</v>
      </c>
    </row>
    <row r="28" spans="1:13" x14ac:dyDescent="0.25">
      <c r="A28" t="s">
        <v>756</v>
      </c>
    </row>
    <row r="29" spans="1:13" x14ac:dyDescent="0.25">
      <c r="A29" t="s">
        <v>757</v>
      </c>
    </row>
    <row r="30" spans="1:13" x14ac:dyDescent="0.25">
      <c r="A30" t="s">
        <v>758</v>
      </c>
    </row>
    <row r="31" spans="1:13" x14ac:dyDescent="0.25">
      <c r="A31" t="s">
        <v>759</v>
      </c>
    </row>
    <row r="32" spans="1:13" x14ac:dyDescent="0.25">
      <c r="A32" t="s">
        <v>760</v>
      </c>
    </row>
    <row r="33" spans="1:19" x14ac:dyDescent="0.25">
      <c r="A33" t="s">
        <v>761</v>
      </c>
    </row>
    <row r="34" spans="1:19" x14ac:dyDescent="0.25">
      <c r="A34" s="285" t="s">
        <v>790</v>
      </c>
      <c r="B34" s="286"/>
      <c r="C34" s="286"/>
      <c r="D34" s="286"/>
      <c r="E34" s="286"/>
      <c r="F34" s="286"/>
      <c r="G34" s="286"/>
      <c r="H34" s="286"/>
      <c r="I34" s="286"/>
      <c r="J34" s="286"/>
      <c r="K34" s="286"/>
      <c r="L34" s="286"/>
      <c r="M34" s="286"/>
      <c r="N34" s="286"/>
      <c r="O34" s="286"/>
      <c r="P34" s="286"/>
      <c r="Q34" s="286"/>
      <c r="R34" s="286"/>
      <c r="S34" s="286"/>
    </row>
    <row r="35" spans="1:19" ht="31.15" customHeight="1" x14ac:dyDescent="0.25">
      <c r="A35" s="287"/>
      <c r="B35" s="287"/>
      <c r="C35" s="287"/>
      <c r="D35" s="287"/>
      <c r="E35" s="287"/>
      <c r="F35" s="287"/>
      <c r="G35" s="287"/>
      <c r="H35" s="287"/>
      <c r="I35" s="287"/>
      <c r="J35" s="287"/>
      <c r="K35" s="287"/>
      <c r="L35" s="287"/>
      <c r="M35" s="287"/>
      <c r="N35" s="287"/>
      <c r="O35" s="287"/>
      <c r="P35" s="287"/>
      <c r="Q35" s="287"/>
      <c r="R35" s="287"/>
      <c r="S35" s="287"/>
    </row>
  </sheetData>
  <mergeCells count="1">
    <mergeCell ref="A34:S35"/>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CD2ED-CC2B-4D8A-9F74-C17A1A343928}">
  <dimension ref="A1:R121"/>
  <sheetViews>
    <sheetView topLeftCell="A65" workbookViewId="0">
      <selection activeCell="D122" sqref="D122"/>
    </sheetView>
  </sheetViews>
  <sheetFormatPr baseColWidth="10" defaultColWidth="11.42578125" defaultRowHeight="15.75" x14ac:dyDescent="0.25"/>
  <cols>
    <col min="1" max="1" width="11.42578125" style="7"/>
    <col min="2" max="2" width="37.5703125" style="55" customWidth="1"/>
    <col min="3" max="3" width="53" style="52" customWidth="1"/>
    <col min="4" max="4" width="12.85546875" style="52" customWidth="1"/>
    <col min="5" max="5" width="20.85546875" style="52" customWidth="1"/>
    <col min="6" max="6" width="31.140625" style="52" customWidth="1"/>
    <col min="7" max="7" width="11.42578125" style="52"/>
    <col min="8" max="8" width="13" style="52" customWidth="1"/>
    <col min="9" max="16384" width="11.42578125" style="52"/>
  </cols>
  <sheetData>
    <row r="1" spans="1:18" ht="11.25" customHeight="1" x14ac:dyDescent="0.25">
      <c r="A1" s="303" t="e" vm="1">
        <v>#VALUE!</v>
      </c>
      <c r="B1" s="303"/>
      <c r="C1" s="303" t="s">
        <v>372</v>
      </c>
      <c r="D1" s="303"/>
      <c r="E1" s="303"/>
      <c r="F1" s="303"/>
    </row>
    <row r="2" spans="1:18" ht="11.25" customHeight="1" x14ac:dyDescent="0.25">
      <c r="A2" s="303"/>
      <c r="B2" s="303"/>
      <c r="C2" s="303"/>
      <c r="D2" s="303"/>
      <c r="E2" s="303"/>
      <c r="F2" s="303"/>
    </row>
    <row r="3" spans="1:18" ht="28.5" customHeight="1" x14ac:dyDescent="0.25">
      <c r="A3" s="303"/>
      <c r="B3" s="303"/>
      <c r="C3" s="303"/>
      <c r="D3" s="303"/>
      <c r="E3" s="303"/>
      <c r="F3" s="303"/>
    </row>
    <row r="4" spans="1:18" ht="63" customHeight="1" x14ac:dyDescent="0.25">
      <c r="A4" s="304" t="s">
        <v>373</v>
      </c>
      <c r="B4" s="304"/>
      <c r="C4" s="214" t="s">
        <v>783</v>
      </c>
      <c r="D4" s="215"/>
      <c r="E4" s="215"/>
      <c r="F4" s="215"/>
      <c r="G4" s="215"/>
      <c r="H4" s="215"/>
      <c r="I4" s="216"/>
    </row>
    <row r="5" spans="1:18" ht="38.25" customHeight="1" x14ac:dyDescent="0.25">
      <c r="A5" s="305" t="s">
        <v>374</v>
      </c>
      <c r="B5" s="305"/>
      <c r="C5" s="305"/>
      <c r="D5" s="305"/>
      <c r="E5" s="305"/>
      <c r="F5" s="305"/>
      <c r="G5" s="53"/>
      <c r="H5" s="53"/>
    </row>
    <row r="6" spans="1:18" ht="255" customHeight="1" x14ac:dyDescent="0.25">
      <c r="A6" s="304" t="s">
        <v>375</v>
      </c>
      <c r="B6" s="304"/>
      <c r="C6" s="305" t="s">
        <v>376</v>
      </c>
      <c r="D6" s="305"/>
      <c r="E6" s="305"/>
      <c r="F6" s="305"/>
      <c r="G6" s="53"/>
      <c r="H6" s="53"/>
    </row>
    <row r="7" spans="1:18" ht="57" customHeight="1" x14ac:dyDescent="0.25">
      <c r="A7" s="313" t="str">
        <f>'Datos generales'!A16</f>
        <v>Población total:</v>
      </c>
      <c r="B7" s="313"/>
      <c r="C7" s="99">
        <v>180</v>
      </c>
      <c r="D7" s="99"/>
      <c r="E7" s="99"/>
      <c r="F7" s="99"/>
      <c r="G7" s="53"/>
      <c r="H7" s="53"/>
    </row>
    <row r="8" spans="1:18" ht="57" customHeight="1" x14ac:dyDescent="0.25">
      <c r="A8" s="314" t="s">
        <v>377</v>
      </c>
      <c r="B8" s="314"/>
      <c r="C8" s="167" t="s">
        <v>795</v>
      </c>
      <c r="D8" s="136"/>
      <c r="E8" s="136"/>
      <c r="F8" s="136"/>
      <c r="G8" s="53"/>
      <c r="H8" s="53"/>
    </row>
    <row r="9" spans="1:18" ht="34.5" customHeight="1" x14ac:dyDescent="0.25">
      <c r="A9" s="291" t="s">
        <v>378</v>
      </c>
      <c r="B9" s="291"/>
      <c r="C9" s="291"/>
      <c r="D9" s="139" t="s">
        <v>187</v>
      </c>
      <c r="E9" s="140" t="s">
        <v>188</v>
      </c>
      <c r="F9" s="139" t="s">
        <v>189</v>
      </c>
      <c r="G9" s="53"/>
      <c r="H9" s="53"/>
    </row>
    <row r="10" spans="1:18" ht="36" customHeight="1" x14ac:dyDescent="0.25">
      <c r="A10" s="291" t="s">
        <v>190</v>
      </c>
      <c r="B10" s="291"/>
      <c r="C10" s="291"/>
      <c r="D10" s="137" t="b">
        <v>1</v>
      </c>
      <c r="E10" s="138" t="b">
        <v>0</v>
      </c>
      <c r="F10" s="137" t="b">
        <v>0</v>
      </c>
      <c r="G10" s="53"/>
      <c r="H10" s="53"/>
    </row>
    <row r="11" spans="1:18" ht="36" customHeight="1" x14ac:dyDescent="0.25">
      <c r="A11" s="292" t="s">
        <v>379</v>
      </c>
      <c r="B11" s="293"/>
      <c r="C11" s="293"/>
      <c r="D11" s="293"/>
      <c r="E11" s="293"/>
      <c r="F11" s="293"/>
      <c r="G11" s="293"/>
      <c r="H11" s="293"/>
      <c r="I11" s="293"/>
      <c r="J11" s="293"/>
      <c r="K11" s="294"/>
    </row>
    <row r="12" spans="1:18" ht="31.5" customHeight="1" x14ac:dyDescent="0.25">
      <c r="A12" s="141" t="s">
        <v>380</v>
      </c>
      <c r="B12" s="145" t="s">
        <v>193</v>
      </c>
      <c r="C12" s="145"/>
      <c r="D12" s="142">
        <v>3.7</v>
      </c>
      <c r="E12" s="142">
        <v>3.9</v>
      </c>
      <c r="F12" s="142">
        <v>5.8</v>
      </c>
      <c r="G12" s="142">
        <v>5</v>
      </c>
      <c r="H12" s="143">
        <v>5</v>
      </c>
      <c r="I12" s="143">
        <v>4.0999999999999996</v>
      </c>
      <c r="J12" s="143">
        <v>3.4</v>
      </c>
      <c r="K12" s="143">
        <v>2.4</v>
      </c>
      <c r="L12" s="52">
        <v>3.7</v>
      </c>
      <c r="M12" s="52">
        <v>3.8</v>
      </c>
      <c r="N12" s="52">
        <v>4.0999999999999996</v>
      </c>
      <c r="O12" s="52">
        <v>3</v>
      </c>
      <c r="P12" s="156">
        <f>SUM(D12:O12)</f>
        <v>47.9</v>
      </c>
      <c r="Q12" s="52">
        <v>48.1</v>
      </c>
      <c r="R12" s="52">
        <f>+Q12-P12</f>
        <v>0.20000000000000284</v>
      </c>
    </row>
    <row r="13" spans="1:18" ht="24.75" customHeight="1" x14ac:dyDescent="0.25">
      <c r="A13" s="141" t="s">
        <v>381</v>
      </c>
      <c r="B13" s="295" t="s">
        <v>195</v>
      </c>
      <c r="C13" s="296"/>
      <c r="D13" s="144" t="s">
        <v>196</v>
      </c>
      <c r="E13" s="144" t="s">
        <v>197</v>
      </c>
      <c r="F13" s="144" t="s">
        <v>198</v>
      </c>
      <c r="G13" s="144" t="s">
        <v>199</v>
      </c>
      <c r="H13" s="144" t="s">
        <v>200</v>
      </c>
      <c r="I13" s="144" t="s">
        <v>201</v>
      </c>
      <c r="J13" s="144" t="s">
        <v>202</v>
      </c>
      <c r="K13" s="144" t="s">
        <v>641</v>
      </c>
      <c r="L13" s="144" t="s">
        <v>642</v>
      </c>
      <c r="M13" s="144" t="s">
        <v>643</v>
      </c>
      <c r="N13" s="144" t="s">
        <v>644</v>
      </c>
      <c r="O13" s="144" t="s">
        <v>645</v>
      </c>
      <c r="P13" s="157">
        <v>2025</v>
      </c>
    </row>
    <row r="14" spans="1:18" ht="27" customHeight="1" x14ac:dyDescent="0.25">
      <c r="A14" s="141" t="s">
        <v>382</v>
      </c>
      <c r="B14" s="297" t="s">
        <v>204</v>
      </c>
      <c r="C14" s="298"/>
      <c r="D14" s="142">
        <v>2.9</v>
      </c>
      <c r="E14" s="142">
        <v>3.4</v>
      </c>
      <c r="F14" s="142">
        <v>3.8</v>
      </c>
      <c r="G14" s="142">
        <v>5.3</v>
      </c>
      <c r="H14" s="52">
        <v>3.6</v>
      </c>
      <c r="I14" s="52">
        <v>2.9</v>
      </c>
      <c r="J14" s="52">
        <v>3.4</v>
      </c>
      <c r="K14" s="142">
        <v>1.9</v>
      </c>
      <c r="L14" s="52">
        <v>3.2</v>
      </c>
      <c r="M14" s="52">
        <v>3.1</v>
      </c>
      <c r="N14" s="52">
        <v>2.5</v>
      </c>
      <c r="O14" s="52">
        <v>2.4</v>
      </c>
      <c r="P14" s="156">
        <f>SUM(D14:O14)</f>
        <v>38.399999999999991</v>
      </c>
      <c r="Q14" s="52">
        <v>39.1</v>
      </c>
      <c r="R14" s="52">
        <f>+Q14-P14</f>
        <v>0.70000000000000995</v>
      </c>
    </row>
    <row r="15" spans="1:18" ht="23.25" customHeight="1" x14ac:dyDescent="0.25">
      <c r="A15" s="141" t="s">
        <v>383</v>
      </c>
      <c r="B15" s="297" t="s">
        <v>206</v>
      </c>
      <c r="C15" s="298"/>
      <c r="D15" s="144" t="s">
        <v>207</v>
      </c>
      <c r="E15" s="144" t="s">
        <v>208</v>
      </c>
      <c r="F15" s="144" t="s">
        <v>209</v>
      </c>
      <c r="G15" s="144" t="s">
        <v>210</v>
      </c>
      <c r="H15" s="144" t="s">
        <v>211</v>
      </c>
      <c r="I15" s="144" t="s">
        <v>201</v>
      </c>
      <c r="J15" s="144" t="s">
        <v>202</v>
      </c>
      <c r="K15" s="144" t="s">
        <v>641</v>
      </c>
      <c r="L15" s="144" t="s">
        <v>642</v>
      </c>
      <c r="M15" s="144" t="s">
        <v>643</v>
      </c>
      <c r="N15" s="144" t="s">
        <v>644</v>
      </c>
      <c r="O15" s="144" t="s">
        <v>645</v>
      </c>
      <c r="P15" s="157">
        <v>2024</v>
      </c>
    </row>
    <row r="16" spans="1:18" ht="27" customHeight="1" x14ac:dyDescent="0.25">
      <c r="A16" s="141" t="s">
        <v>384</v>
      </c>
      <c r="B16" s="288" t="s">
        <v>213</v>
      </c>
      <c r="C16" s="289"/>
      <c r="D16" s="142">
        <v>3.8</v>
      </c>
      <c r="E16" s="142">
        <v>4.0999999999999996</v>
      </c>
      <c r="F16" s="142">
        <v>3.7</v>
      </c>
      <c r="G16" s="142">
        <v>2.8</v>
      </c>
      <c r="H16" s="142">
        <v>3</v>
      </c>
      <c r="I16" s="142">
        <v>6.2</v>
      </c>
      <c r="J16" s="142">
        <v>2.4</v>
      </c>
      <c r="K16" s="142">
        <v>1.2</v>
      </c>
      <c r="L16" s="52">
        <v>2.7</v>
      </c>
      <c r="M16" s="52">
        <v>2.8</v>
      </c>
      <c r="N16" s="52">
        <v>3.8</v>
      </c>
      <c r="O16" s="52">
        <v>5</v>
      </c>
      <c r="P16" s="156">
        <f>SUM(D16:O16)</f>
        <v>41.499999999999993</v>
      </c>
      <c r="Q16" s="52">
        <v>41.8</v>
      </c>
      <c r="R16" s="52">
        <f>+Q16-P16</f>
        <v>0.30000000000000426</v>
      </c>
    </row>
    <row r="17" spans="1:16" ht="22.5" customHeight="1" x14ac:dyDescent="0.25">
      <c r="A17" s="141" t="s">
        <v>385</v>
      </c>
      <c r="B17" s="290" t="s">
        <v>215</v>
      </c>
      <c r="C17" s="290"/>
      <c r="D17" s="146" t="s">
        <v>216</v>
      </c>
      <c r="E17" s="144" t="s">
        <v>217</v>
      </c>
      <c r="F17" s="144" t="s">
        <v>218</v>
      </c>
      <c r="G17" s="144" t="s">
        <v>219</v>
      </c>
      <c r="H17" s="144" t="s">
        <v>220</v>
      </c>
      <c r="I17" s="144" t="s">
        <v>201</v>
      </c>
      <c r="J17" s="144" t="s">
        <v>202</v>
      </c>
      <c r="K17" s="144" t="s">
        <v>641</v>
      </c>
      <c r="L17" s="144" t="s">
        <v>642</v>
      </c>
      <c r="M17" s="144" t="s">
        <v>643</v>
      </c>
      <c r="N17" s="144" t="s">
        <v>644</v>
      </c>
      <c r="O17" s="144" t="s">
        <v>645</v>
      </c>
      <c r="P17" s="157">
        <v>2023</v>
      </c>
    </row>
    <row r="18" spans="1:16" ht="23.25" customHeight="1" x14ac:dyDescent="0.25">
      <c r="A18" s="315" t="s">
        <v>386</v>
      </c>
      <c r="B18" s="316"/>
      <c r="C18" s="316"/>
      <c r="D18" s="316"/>
      <c r="E18" s="316"/>
      <c r="F18" s="317"/>
      <c r="G18" s="54"/>
    </row>
    <row r="19" spans="1:16" ht="34.5" customHeight="1" x14ac:dyDescent="0.25">
      <c r="A19" s="100" t="s">
        <v>387</v>
      </c>
      <c r="B19" s="100" t="s">
        <v>388</v>
      </c>
      <c r="C19" s="312" t="s">
        <v>647</v>
      </c>
      <c r="D19" s="306"/>
      <c r="E19" s="306"/>
      <c r="F19" s="306"/>
      <c r="G19" s="54"/>
    </row>
    <row r="20" spans="1:16" ht="21.75" customHeight="1" x14ac:dyDescent="0.25">
      <c r="A20" s="100" t="s">
        <v>389</v>
      </c>
      <c r="B20" s="100" t="s">
        <v>390</v>
      </c>
      <c r="C20" s="312" t="s">
        <v>648</v>
      </c>
      <c r="D20" s="306"/>
      <c r="E20" s="306"/>
      <c r="F20" s="306"/>
      <c r="G20" s="54"/>
    </row>
    <row r="21" spans="1:16" ht="32.25" customHeight="1" x14ac:dyDescent="0.25">
      <c r="A21" s="100" t="s">
        <v>391</v>
      </c>
      <c r="B21" s="100" t="s">
        <v>392</v>
      </c>
      <c r="C21" s="312" t="s">
        <v>649</v>
      </c>
      <c r="D21" s="306"/>
      <c r="E21" s="306"/>
      <c r="F21" s="306"/>
      <c r="G21" s="54"/>
    </row>
    <row r="22" spans="1:16" ht="32.25" customHeight="1" x14ac:dyDescent="0.25">
      <c r="A22" s="100" t="s">
        <v>393</v>
      </c>
      <c r="B22" s="100" t="s">
        <v>394</v>
      </c>
      <c r="C22" s="306">
        <v>1</v>
      </c>
      <c r="D22" s="306"/>
      <c r="E22" s="306"/>
      <c r="F22" s="306"/>
      <c r="G22" s="54"/>
    </row>
    <row r="23" spans="1:16" ht="24.75" customHeight="1" x14ac:dyDescent="0.25">
      <c r="A23" s="100" t="s">
        <v>395</v>
      </c>
      <c r="B23" s="100" t="s">
        <v>396</v>
      </c>
      <c r="C23" s="312" t="s">
        <v>650</v>
      </c>
      <c r="D23" s="306"/>
      <c r="E23" s="306"/>
      <c r="F23" s="306"/>
      <c r="G23" s="54"/>
    </row>
    <row r="24" spans="1:16" ht="31.5" x14ac:dyDescent="0.25">
      <c r="A24" s="100" t="s">
        <v>397</v>
      </c>
      <c r="B24" s="100" t="s">
        <v>398</v>
      </c>
      <c r="C24" s="312" t="s">
        <v>651</v>
      </c>
      <c r="D24" s="306"/>
      <c r="E24" s="306"/>
      <c r="F24" s="306"/>
      <c r="G24" s="54"/>
    </row>
    <row r="25" spans="1:16" ht="25.5" customHeight="1" x14ac:dyDescent="0.25">
      <c r="A25" s="299" t="s">
        <v>399</v>
      </c>
      <c r="B25" s="299"/>
      <c r="C25" s="299"/>
      <c r="D25" s="299"/>
      <c r="E25" s="299"/>
      <c r="F25" s="299"/>
    </row>
    <row r="26" spans="1:16" ht="42.75" customHeight="1" x14ac:dyDescent="0.25">
      <c r="A26" s="86" t="s">
        <v>62</v>
      </c>
      <c r="B26" s="86" t="s">
        <v>400</v>
      </c>
      <c r="C26" s="86" t="s">
        <v>401</v>
      </c>
      <c r="D26" s="86" t="s">
        <v>402</v>
      </c>
      <c r="E26" s="86" t="s">
        <v>403</v>
      </c>
      <c r="F26" s="86" t="s">
        <v>19</v>
      </c>
    </row>
    <row r="27" spans="1:16" ht="18" customHeight="1" x14ac:dyDescent="0.25">
      <c r="A27" s="86" t="s">
        <v>404</v>
      </c>
      <c r="B27" s="100" t="s">
        <v>405</v>
      </c>
      <c r="C27" s="158" t="s">
        <v>105</v>
      </c>
      <c r="D27" s="101"/>
      <c r="E27" s="101"/>
      <c r="F27" s="101" t="s">
        <v>406</v>
      </c>
    </row>
    <row r="28" spans="1:16" x14ac:dyDescent="0.25">
      <c r="A28" s="86" t="s">
        <v>407</v>
      </c>
      <c r="B28" s="100" t="s">
        <v>408</v>
      </c>
      <c r="C28" s="158" t="s">
        <v>105</v>
      </c>
      <c r="D28" s="101"/>
      <c r="E28" s="101"/>
      <c r="F28" s="101" t="s">
        <v>406</v>
      </c>
    </row>
    <row r="29" spans="1:16" x14ac:dyDescent="0.25">
      <c r="A29" s="86" t="s">
        <v>409</v>
      </c>
      <c r="B29" s="100" t="s">
        <v>410</v>
      </c>
      <c r="C29" s="158" t="s">
        <v>648</v>
      </c>
      <c r="D29" s="101">
        <v>16</v>
      </c>
      <c r="E29" s="101">
        <v>4.8</v>
      </c>
      <c r="F29" s="101" t="s">
        <v>406</v>
      </c>
    </row>
    <row r="30" spans="1:16" x14ac:dyDescent="0.25">
      <c r="A30" s="86" t="s">
        <v>411</v>
      </c>
      <c r="B30" s="100" t="s">
        <v>412</v>
      </c>
      <c r="C30" s="158" t="s">
        <v>105</v>
      </c>
      <c r="D30" s="101"/>
      <c r="E30" s="101"/>
      <c r="F30" s="101" t="s">
        <v>406</v>
      </c>
    </row>
    <row r="31" spans="1:16" x14ac:dyDescent="0.25">
      <c r="A31" s="86" t="s">
        <v>413</v>
      </c>
      <c r="B31" s="100" t="s">
        <v>414</v>
      </c>
      <c r="C31" s="158" t="s">
        <v>105</v>
      </c>
      <c r="D31" s="101"/>
      <c r="E31" s="101"/>
      <c r="F31" s="101" t="s">
        <v>406</v>
      </c>
    </row>
    <row r="32" spans="1:16" x14ac:dyDescent="0.25">
      <c r="A32" s="86" t="s">
        <v>415</v>
      </c>
      <c r="B32" s="100" t="s">
        <v>416</v>
      </c>
      <c r="C32" s="158" t="s">
        <v>648</v>
      </c>
      <c r="D32" s="101">
        <v>6</v>
      </c>
      <c r="E32" s="101"/>
      <c r="F32" s="101" t="s">
        <v>406</v>
      </c>
    </row>
    <row r="33" spans="1:6" x14ac:dyDescent="0.25">
      <c r="A33" s="86" t="s">
        <v>417</v>
      </c>
      <c r="B33" s="100" t="s">
        <v>418</v>
      </c>
      <c r="C33" s="158" t="s">
        <v>105</v>
      </c>
      <c r="D33" s="101"/>
      <c r="E33" s="101"/>
      <c r="F33" s="101" t="s">
        <v>406</v>
      </c>
    </row>
    <row r="34" spans="1:6" ht="31.5" x14ac:dyDescent="0.25">
      <c r="A34" s="86" t="s">
        <v>419</v>
      </c>
      <c r="B34" s="100" t="s">
        <v>420</v>
      </c>
      <c r="C34" s="158" t="s">
        <v>105</v>
      </c>
      <c r="D34" s="101"/>
      <c r="E34" s="101"/>
      <c r="F34" s="101" t="s">
        <v>406</v>
      </c>
    </row>
    <row r="35" spans="1:6" ht="51" customHeight="1" x14ac:dyDescent="0.25">
      <c r="A35" s="86" t="s">
        <v>421</v>
      </c>
      <c r="B35" s="100" t="s">
        <v>422</v>
      </c>
      <c r="C35" s="158" t="s">
        <v>652</v>
      </c>
      <c r="D35" s="101">
        <v>16</v>
      </c>
      <c r="E35" s="101">
        <v>8.3000000000000004E-2</v>
      </c>
      <c r="F35" s="101" t="s">
        <v>423</v>
      </c>
    </row>
    <row r="36" spans="1:6" ht="35.25" customHeight="1" x14ac:dyDescent="0.25">
      <c r="A36" s="86" t="s">
        <v>424</v>
      </c>
      <c r="B36" s="100" t="s">
        <v>425</v>
      </c>
      <c r="C36" s="101"/>
      <c r="D36" s="101"/>
      <c r="E36" s="101"/>
      <c r="F36" s="101" t="s">
        <v>426</v>
      </c>
    </row>
    <row r="37" spans="1:6" ht="51.75" customHeight="1" x14ac:dyDescent="0.25">
      <c r="A37" s="86" t="s">
        <v>427</v>
      </c>
      <c r="B37" s="100" t="s">
        <v>428</v>
      </c>
      <c r="C37" s="158" t="s">
        <v>105</v>
      </c>
      <c r="D37" s="101"/>
      <c r="E37" s="101"/>
      <c r="F37" s="101" t="s">
        <v>423</v>
      </c>
    </row>
    <row r="38" spans="1:6" ht="36.75" customHeight="1" x14ac:dyDescent="0.25">
      <c r="A38" s="86" t="s">
        <v>429</v>
      </c>
      <c r="B38" s="100" t="s">
        <v>425</v>
      </c>
      <c r="C38" s="101"/>
      <c r="D38" s="101"/>
      <c r="E38" s="101"/>
      <c r="F38" s="101" t="s">
        <v>426</v>
      </c>
    </row>
    <row r="39" spans="1:6" ht="52.5" customHeight="1" x14ac:dyDescent="0.25">
      <c r="A39" s="86" t="s">
        <v>430</v>
      </c>
      <c r="B39" s="100" t="s">
        <v>431</v>
      </c>
      <c r="C39" s="101">
        <v>6</v>
      </c>
      <c r="D39" s="101"/>
      <c r="E39" s="101"/>
      <c r="F39" s="101" t="s">
        <v>432</v>
      </c>
    </row>
    <row r="40" spans="1:6" ht="36" customHeight="1" x14ac:dyDescent="0.25">
      <c r="A40" s="86" t="s">
        <v>433</v>
      </c>
      <c r="B40" s="100" t="s">
        <v>425</v>
      </c>
      <c r="C40" s="101"/>
      <c r="D40" s="101"/>
      <c r="E40" s="101"/>
      <c r="F40" s="101" t="s">
        <v>426</v>
      </c>
    </row>
    <row r="41" spans="1:6" ht="36" customHeight="1" x14ac:dyDescent="0.25">
      <c r="A41" s="300" t="s">
        <v>434</v>
      </c>
      <c r="B41" s="300"/>
      <c r="C41" s="100" t="s">
        <v>435</v>
      </c>
      <c r="D41" s="86" t="s">
        <v>436</v>
      </c>
      <c r="E41" s="86" t="s">
        <v>437</v>
      </c>
      <c r="F41" s="86" t="s">
        <v>19</v>
      </c>
    </row>
    <row r="42" spans="1:6" ht="30" customHeight="1" x14ac:dyDescent="0.25">
      <c r="A42" s="300"/>
      <c r="B42" s="300"/>
      <c r="C42" s="100" t="s">
        <v>438</v>
      </c>
      <c r="D42" s="101">
        <v>2</v>
      </c>
      <c r="E42" s="101"/>
      <c r="F42" s="101"/>
    </row>
    <row r="43" spans="1:6" ht="28.5" customHeight="1" x14ac:dyDescent="0.25">
      <c r="A43" s="300"/>
      <c r="B43" s="300"/>
      <c r="C43" s="100" t="s">
        <v>439</v>
      </c>
      <c r="D43" s="101">
        <v>20</v>
      </c>
      <c r="E43" s="101"/>
      <c r="F43" s="101"/>
    </row>
    <row r="44" spans="1:6" ht="23.25" customHeight="1" x14ac:dyDescent="0.25">
      <c r="A44" s="300"/>
      <c r="B44" s="300"/>
      <c r="C44" s="100" t="s">
        <v>440</v>
      </c>
      <c r="D44" s="101">
        <v>8</v>
      </c>
      <c r="E44" s="101"/>
      <c r="F44" s="101"/>
    </row>
    <row r="45" spans="1:6" ht="24.75" customHeight="1" x14ac:dyDescent="0.25">
      <c r="A45" s="299" t="s">
        <v>441</v>
      </c>
      <c r="B45" s="299"/>
      <c r="C45" s="299"/>
      <c r="D45" s="299"/>
      <c r="E45" s="299"/>
      <c r="F45" s="299"/>
    </row>
    <row r="46" spans="1:6" ht="31.5" x14ac:dyDescent="0.25">
      <c r="A46" s="86" t="s">
        <v>62</v>
      </c>
      <c r="B46" s="86" t="s">
        <v>400</v>
      </c>
      <c r="C46" s="86" t="s">
        <v>401</v>
      </c>
      <c r="D46" s="86" t="s">
        <v>402</v>
      </c>
      <c r="E46" s="86" t="s">
        <v>442</v>
      </c>
      <c r="F46" s="86" t="s">
        <v>19</v>
      </c>
    </row>
    <row r="47" spans="1:6" ht="52.5" customHeight="1" x14ac:dyDescent="0.25">
      <c r="A47" s="86" t="s">
        <v>443</v>
      </c>
      <c r="B47" s="102" t="s">
        <v>444</v>
      </c>
      <c r="C47" s="158" t="s">
        <v>105</v>
      </c>
      <c r="D47" s="101"/>
      <c r="E47" s="101"/>
      <c r="F47" s="101" t="s">
        <v>445</v>
      </c>
    </row>
    <row r="48" spans="1:6" ht="50.25" customHeight="1" x14ac:dyDescent="0.25">
      <c r="A48" s="86" t="s">
        <v>446</v>
      </c>
      <c r="B48" s="102" t="s">
        <v>447</v>
      </c>
      <c r="C48" s="158" t="s">
        <v>105</v>
      </c>
      <c r="D48" s="101"/>
      <c r="E48" s="101"/>
      <c r="F48" s="101" t="s">
        <v>445</v>
      </c>
    </row>
    <row r="49" spans="1:6" ht="52.5" customHeight="1" x14ac:dyDescent="0.25">
      <c r="A49" s="86" t="s">
        <v>448</v>
      </c>
      <c r="B49" s="102" t="s">
        <v>449</v>
      </c>
      <c r="C49" s="158" t="s">
        <v>105</v>
      </c>
      <c r="D49" s="101"/>
      <c r="E49" s="101"/>
      <c r="F49" s="101" t="s">
        <v>445</v>
      </c>
    </row>
    <row r="50" spans="1:6" ht="51.75" customHeight="1" x14ac:dyDescent="0.25">
      <c r="A50" s="86" t="s">
        <v>450</v>
      </c>
      <c r="B50" s="102" t="s">
        <v>451</v>
      </c>
      <c r="C50" s="158" t="s">
        <v>653</v>
      </c>
      <c r="D50" s="101">
        <v>9</v>
      </c>
      <c r="E50" s="101"/>
      <c r="F50" s="101" t="s">
        <v>445</v>
      </c>
    </row>
    <row r="51" spans="1:6" ht="24" customHeight="1" x14ac:dyDescent="0.25">
      <c r="A51" s="86" t="s">
        <v>452</v>
      </c>
      <c r="B51" s="102" t="s">
        <v>453</v>
      </c>
      <c r="C51" s="101"/>
      <c r="D51" s="101"/>
      <c r="E51" s="101"/>
      <c r="F51" s="101"/>
    </row>
    <row r="52" spans="1:6" ht="51.75" customHeight="1" x14ac:dyDescent="0.25">
      <c r="A52" s="86" t="s">
        <v>454</v>
      </c>
      <c r="B52" s="102" t="s">
        <v>455</v>
      </c>
      <c r="C52" s="101"/>
      <c r="D52" s="101"/>
      <c r="E52" s="101"/>
      <c r="F52" s="101" t="s">
        <v>445</v>
      </c>
    </row>
    <row r="53" spans="1:6" ht="37.5" customHeight="1" x14ac:dyDescent="0.25">
      <c r="A53" s="86" t="s">
        <v>456</v>
      </c>
      <c r="B53" s="102" t="s">
        <v>425</v>
      </c>
      <c r="C53" s="101"/>
      <c r="D53" s="101"/>
      <c r="E53" s="101"/>
      <c r="F53" s="101" t="s">
        <v>426</v>
      </c>
    </row>
    <row r="54" spans="1:6" ht="47.25" x14ac:dyDescent="0.25">
      <c r="A54" s="86" t="s">
        <v>457</v>
      </c>
      <c r="B54" s="102" t="s">
        <v>458</v>
      </c>
      <c r="C54" s="101"/>
      <c r="D54" s="101"/>
      <c r="E54" s="101"/>
      <c r="F54" s="101" t="s">
        <v>445</v>
      </c>
    </row>
    <row r="55" spans="1:6" ht="34.5" customHeight="1" x14ac:dyDescent="0.25">
      <c r="A55" s="86" t="s">
        <v>459</v>
      </c>
      <c r="B55" s="102" t="s">
        <v>425</v>
      </c>
      <c r="C55" s="101"/>
      <c r="D55" s="101"/>
      <c r="E55" s="101"/>
      <c r="F55" s="101" t="s">
        <v>426</v>
      </c>
    </row>
    <row r="56" spans="1:6" ht="36" customHeight="1" x14ac:dyDescent="0.25">
      <c r="A56" s="86" t="s">
        <v>460</v>
      </c>
      <c r="B56" s="102" t="s">
        <v>461</v>
      </c>
      <c r="C56" s="101"/>
      <c r="D56" s="101"/>
      <c r="E56" s="101"/>
      <c r="F56" s="101" t="s">
        <v>462</v>
      </c>
    </row>
    <row r="57" spans="1:6" ht="31.5" x14ac:dyDescent="0.25">
      <c r="A57" s="86" t="s">
        <v>463</v>
      </c>
      <c r="B57" s="102" t="s">
        <v>464</v>
      </c>
      <c r="C57" s="101"/>
      <c r="D57" s="101"/>
      <c r="E57" s="101"/>
      <c r="F57" s="101"/>
    </row>
    <row r="58" spans="1:6" ht="47.25" x14ac:dyDescent="0.25">
      <c r="A58" s="86" t="s">
        <v>465</v>
      </c>
      <c r="B58" s="102" t="s">
        <v>466</v>
      </c>
      <c r="C58" s="103"/>
      <c r="D58" s="101"/>
      <c r="E58" s="101"/>
      <c r="F58" s="101"/>
    </row>
    <row r="59" spans="1:6" ht="30" customHeight="1" x14ac:dyDescent="0.25">
      <c r="A59" s="300" t="s">
        <v>467</v>
      </c>
      <c r="B59" s="300"/>
      <c r="C59" s="86" t="s">
        <v>435</v>
      </c>
      <c r="D59" s="86" t="s">
        <v>436</v>
      </c>
      <c r="E59" s="86" t="s">
        <v>437</v>
      </c>
      <c r="F59" s="86" t="s">
        <v>19</v>
      </c>
    </row>
    <row r="60" spans="1:6" ht="18" customHeight="1" x14ac:dyDescent="0.25">
      <c r="A60" s="300"/>
      <c r="B60" s="300"/>
      <c r="C60" s="102" t="s">
        <v>438</v>
      </c>
      <c r="D60" s="101"/>
      <c r="E60" s="101"/>
      <c r="F60" s="101"/>
    </row>
    <row r="61" spans="1:6" ht="31.5" customHeight="1" x14ac:dyDescent="0.25">
      <c r="A61" s="300"/>
      <c r="B61" s="300"/>
      <c r="C61" s="102" t="s">
        <v>468</v>
      </c>
      <c r="D61" s="101"/>
      <c r="E61" s="101"/>
      <c r="F61" s="101"/>
    </row>
    <row r="62" spans="1:6" ht="16.5" customHeight="1" x14ac:dyDescent="0.25">
      <c r="A62" s="300"/>
      <c r="B62" s="300"/>
      <c r="C62" s="102" t="s">
        <v>439</v>
      </c>
      <c r="D62" s="101"/>
      <c r="E62" s="101"/>
      <c r="F62" s="101"/>
    </row>
    <row r="63" spans="1:6" ht="24.75" customHeight="1" x14ac:dyDescent="0.25">
      <c r="A63" s="299" t="s">
        <v>469</v>
      </c>
      <c r="B63" s="299"/>
      <c r="C63" s="299"/>
      <c r="D63" s="299"/>
      <c r="E63" s="299"/>
      <c r="F63" s="299"/>
    </row>
    <row r="64" spans="1:6" s="57" customFormat="1" ht="31.5" x14ac:dyDescent="0.25">
      <c r="A64" s="86" t="s">
        <v>62</v>
      </c>
      <c r="B64" s="86" t="s">
        <v>400</v>
      </c>
      <c r="C64" s="86" t="s">
        <v>401</v>
      </c>
      <c r="D64" s="86" t="s">
        <v>402</v>
      </c>
      <c r="E64" s="86" t="s">
        <v>442</v>
      </c>
      <c r="F64" s="86" t="s">
        <v>19</v>
      </c>
    </row>
    <row r="65" spans="1:7" s="57" customFormat="1" ht="48" customHeight="1" x14ac:dyDescent="0.25">
      <c r="A65" s="86" t="s">
        <v>470</v>
      </c>
      <c r="B65" s="104" t="s">
        <v>471</v>
      </c>
      <c r="C65" s="159" t="s">
        <v>653</v>
      </c>
      <c r="D65" s="105">
        <v>1</v>
      </c>
      <c r="E65" s="105"/>
      <c r="F65" s="105" t="s">
        <v>445</v>
      </c>
    </row>
    <row r="66" spans="1:7" s="57" customFormat="1" ht="33.75" customHeight="1" x14ac:dyDescent="0.25">
      <c r="A66" s="86" t="s">
        <v>472</v>
      </c>
      <c r="B66" s="104" t="s">
        <v>425</v>
      </c>
      <c r="C66" s="159" t="s">
        <v>654</v>
      </c>
      <c r="D66" s="105"/>
      <c r="E66" s="105"/>
      <c r="F66" s="105" t="s">
        <v>426</v>
      </c>
    </row>
    <row r="67" spans="1:7" s="57" customFormat="1" ht="47.25" x14ac:dyDescent="0.25">
      <c r="A67" s="86" t="s">
        <v>473</v>
      </c>
      <c r="B67" s="104" t="s">
        <v>474</v>
      </c>
      <c r="C67" s="159" t="s">
        <v>105</v>
      </c>
      <c r="D67" s="105"/>
      <c r="E67" s="105"/>
      <c r="F67" s="105" t="s">
        <v>445</v>
      </c>
    </row>
    <row r="68" spans="1:7" s="57" customFormat="1" ht="34.5" customHeight="1" x14ac:dyDescent="0.25">
      <c r="A68" s="86" t="s">
        <v>475</v>
      </c>
      <c r="B68" s="104" t="s">
        <v>425</v>
      </c>
      <c r="C68" s="159" t="s">
        <v>654</v>
      </c>
      <c r="D68" s="105"/>
      <c r="E68" s="105"/>
      <c r="F68" s="105" t="s">
        <v>426</v>
      </c>
    </row>
    <row r="69" spans="1:7" s="57" customFormat="1" ht="47.25" x14ac:dyDescent="0.25">
      <c r="A69" s="86" t="s">
        <v>476</v>
      </c>
      <c r="B69" s="104" t="s">
        <v>477</v>
      </c>
      <c r="C69" s="159" t="s">
        <v>105</v>
      </c>
      <c r="D69" s="105"/>
      <c r="E69" s="105"/>
      <c r="F69" s="105" t="s">
        <v>445</v>
      </c>
    </row>
    <row r="70" spans="1:7" s="57" customFormat="1" ht="47.25" x14ac:dyDescent="0.25">
      <c r="A70" s="86" t="s">
        <v>478</v>
      </c>
      <c r="B70" s="104" t="s">
        <v>444</v>
      </c>
      <c r="C70" s="159" t="s">
        <v>105</v>
      </c>
      <c r="D70" s="105"/>
      <c r="E70" s="105"/>
      <c r="F70" s="105" t="s">
        <v>445</v>
      </c>
    </row>
    <row r="71" spans="1:7" s="57" customFormat="1" ht="33.75" customHeight="1" x14ac:dyDescent="0.25">
      <c r="A71" s="86" t="s">
        <v>479</v>
      </c>
      <c r="B71" s="104" t="s">
        <v>425</v>
      </c>
      <c r="C71" s="105"/>
      <c r="D71" s="105"/>
      <c r="E71" s="105"/>
      <c r="F71" s="105" t="s">
        <v>426</v>
      </c>
    </row>
    <row r="72" spans="1:7" s="57" customFormat="1" ht="31.5" x14ac:dyDescent="0.25">
      <c r="A72" s="86" t="s">
        <v>480</v>
      </c>
      <c r="B72" s="104" t="s">
        <v>464</v>
      </c>
      <c r="C72" s="159" t="s">
        <v>105</v>
      </c>
      <c r="D72" s="105"/>
      <c r="E72" s="105"/>
      <c r="F72" s="105"/>
    </row>
    <row r="73" spans="1:7" s="57" customFormat="1" ht="47.25" x14ac:dyDescent="0.25">
      <c r="A73" s="86" t="s">
        <v>481</v>
      </c>
      <c r="B73" s="104" t="s">
        <v>482</v>
      </c>
      <c r="C73" s="105"/>
      <c r="D73" s="105"/>
      <c r="E73" s="105"/>
      <c r="F73" s="105"/>
    </row>
    <row r="74" spans="1:7" s="57" customFormat="1" ht="59.25" customHeight="1" x14ac:dyDescent="0.25">
      <c r="A74" s="86" t="s">
        <v>483</v>
      </c>
      <c r="B74" s="104" t="s">
        <v>484</v>
      </c>
      <c r="C74" s="159" t="s">
        <v>105</v>
      </c>
      <c r="D74" s="105"/>
      <c r="E74" s="105"/>
      <c r="F74" s="105" t="s">
        <v>485</v>
      </c>
    </row>
    <row r="75" spans="1:7" s="57" customFormat="1" ht="30" customHeight="1" x14ac:dyDescent="0.25">
      <c r="A75" s="300" t="s">
        <v>486</v>
      </c>
      <c r="B75" s="300"/>
      <c r="C75" s="86" t="s">
        <v>435</v>
      </c>
      <c r="D75" s="86" t="s">
        <v>436</v>
      </c>
      <c r="E75" s="86" t="s">
        <v>437</v>
      </c>
      <c r="F75" s="86" t="s">
        <v>19</v>
      </c>
    </row>
    <row r="76" spans="1:7" s="57" customFormat="1" ht="15" customHeight="1" x14ac:dyDescent="0.25">
      <c r="A76" s="300"/>
      <c r="B76" s="300"/>
      <c r="C76" s="104" t="s">
        <v>438</v>
      </c>
      <c r="D76" s="105">
        <v>0.5</v>
      </c>
      <c r="E76" s="105"/>
      <c r="F76" s="105"/>
    </row>
    <row r="77" spans="1:7" s="57" customFormat="1" ht="28.5" customHeight="1" x14ac:dyDescent="0.25">
      <c r="A77" s="300"/>
      <c r="B77" s="300"/>
      <c r="C77" s="106" t="s">
        <v>487</v>
      </c>
      <c r="D77" s="159" t="s">
        <v>654</v>
      </c>
      <c r="E77" s="105"/>
      <c r="F77" s="105"/>
    </row>
    <row r="78" spans="1:7" s="57" customFormat="1" x14ac:dyDescent="0.25">
      <c r="A78" s="300"/>
      <c r="B78" s="300"/>
      <c r="C78" s="106" t="s">
        <v>439</v>
      </c>
      <c r="D78" s="57">
        <v>13</v>
      </c>
      <c r="E78" s="105"/>
      <c r="F78" s="105"/>
    </row>
    <row r="79" spans="1:7" s="57" customFormat="1" ht="25.5" customHeight="1" x14ac:dyDescent="0.25">
      <c r="A79" s="299" t="s">
        <v>488</v>
      </c>
      <c r="B79" s="299"/>
      <c r="C79" s="299"/>
      <c r="D79" s="299"/>
      <c r="E79" s="299"/>
      <c r="F79" s="299"/>
      <c r="G79" s="56"/>
    </row>
    <row r="80" spans="1:7" s="57" customFormat="1" ht="31.5" x14ac:dyDescent="0.25">
      <c r="A80" s="86" t="s">
        <v>62</v>
      </c>
      <c r="B80" s="86" t="s">
        <v>400</v>
      </c>
      <c r="C80" s="86" t="s">
        <v>401</v>
      </c>
      <c r="D80" s="86" t="s">
        <v>402</v>
      </c>
      <c r="E80" s="86" t="s">
        <v>442</v>
      </c>
      <c r="F80" s="86" t="s">
        <v>19</v>
      </c>
    </row>
    <row r="81" spans="1:6" s="57" customFormat="1" ht="53.25" customHeight="1" x14ac:dyDescent="0.25">
      <c r="A81" s="86" t="s">
        <v>489</v>
      </c>
      <c r="B81" s="104" t="s">
        <v>458</v>
      </c>
      <c r="C81" s="159" t="s">
        <v>105</v>
      </c>
      <c r="D81" s="105"/>
      <c r="E81" s="105"/>
      <c r="F81" s="105" t="s">
        <v>445</v>
      </c>
    </row>
    <row r="82" spans="1:6" s="57" customFormat="1" ht="36" customHeight="1" x14ac:dyDescent="0.25">
      <c r="A82" s="86" t="s">
        <v>490</v>
      </c>
      <c r="B82" s="104" t="s">
        <v>425</v>
      </c>
      <c r="C82" s="159" t="s">
        <v>654</v>
      </c>
      <c r="D82" s="105"/>
      <c r="E82" s="105"/>
      <c r="F82" s="105" t="s">
        <v>426</v>
      </c>
    </row>
    <row r="83" spans="1:6" s="57" customFormat="1" ht="51.75" customHeight="1" x14ac:dyDescent="0.25">
      <c r="A83" s="86" t="s">
        <v>491</v>
      </c>
      <c r="B83" s="104" t="s">
        <v>455</v>
      </c>
      <c r="C83" s="159" t="s">
        <v>105</v>
      </c>
      <c r="D83" s="105"/>
      <c r="E83" s="105"/>
      <c r="F83" s="105" t="s">
        <v>445</v>
      </c>
    </row>
    <row r="84" spans="1:6" s="57" customFormat="1" ht="35.25" customHeight="1" x14ac:dyDescent="0.25">
      <c r="A84" s="86" t="s">
        <v>492</v>
      </c>
      <c r="B84" s="104" t="s">
        <v>425</v>
      </c>
      <c r="C84" s="159" t="s">
        <v>654</v>
      </c>
      <c r="D84" s="105"/>
      <c r="E84" s="105"/>
      <c r="F84" s="105" t="s">
        <v>426</v>
      </c>
    </row>
    <row r="85" spans="1:6" s="57" customFormat="1" ht="31.5" x14ac:dyDescent="0.25">
      <c r="A85" s="86" t="s">
        <v>493</v>
      </c>
      <c r="B85" s="104" t="s">
        <v>464</v>
      </c>
      <c r="C85" s="159" t="s">
        <v>105</v>
      </c>
      <c r="D85" s="105"/>
      <c r="E85" s="105"/>
      <c r="F85" s="105"/>
    </row>
    <row r="86" spans="1:6" s="57" customFormat="1" ht="60.75" customHeight="1" x14ac:dyDescent="0.25">
      <c r="A86" s="86" t="s">
        <v>494</v>
      </c>
      <c r="B86" s="104" t="s">
        <v>495</v>
      </c>
      <c r="C86" s="105"/>
      <c r="D86" s="105"/>
      <c r="E86" s="105"/>
      <c r="F86" s="105"/>
    </row>
    <row r="87" spans="1:6" s="57" customFormat="1" ht="30" customHeight="1" x14ac:dyDescent="0.25">
      <c r="A87" s="300" t="s">
        <v>496</v>
      </c>
      <c r="B87" s="300"/>
      <c r="C87" s="86" t="s">
        <v>435</v>
      </c>
      <c r="D87" s="86" t="s">
        <v>436</v>
      </c>
      <c r="E87" s="86" t="s">
        <v>437</v>
      </c>
      <c r="F87" s="86" t="s">
        <v>19</v>
      </c>
    </row>
    <row r="88" spans="1:6" s="57" customFormat="1" ht="18" customHeight="1" x14ac:dyDescent="0.25">
      <c r="A88" s="300"/>
      <c r="B88" s="300"/>
      <c r="C88" s="106" t="s">
        <v>497</v>
      </c>
      <c r="D88" s="105"/>
      <c r="E88" s="105"/>
      <c r="F88" s="105"/>
    </row>
    <row r="89" spans="1:6" s="57" customFormat="1" ht="30.75" customHeight="1" x14ac:dyDescent="0.25">
      <c r="A89" s="300"/>
      <c r="B89" s="300"/>
      <c r="C89" s="106" t="s">
        <v>498</v>
      </c>
      <c r="D89" s="105"/>
      <c r="E89" s="105"/>
      <c r="F89" s="105"/>
    </row>
    <row r="90" spans="1:6" s="57" customFormat="1" ht="16.5" customHeight="1" x14ac:dyDescent="0.25">
      <c r="A90" s="300"/>
      <c r="B90" s="300"/>
      <c r="C90" s="106" t="s">
        <v>438</v>
      </c>
      <c r="D90" s="105"/>
      <c r="E90" s="105"/>
      <c r="F90" s="105"/>
    </row>
    <row r="91" spans="1:6" s="57" customFormat="1" ht="22.5" customHeight="1" x14ac:dyDescent="0.25">
      <c r="A91" s="299" t="s">
        <v>499</v>
      </c>
      <c r="B91" s="299"/>
      <c r="C91" s="299"/>
      <c r="D91" s="299"/>
      <c r="E91" s="299"/>
      <c r="F91" s="299"/>
    </row>
    <row r="92" spans="1:6" s="57" customFormat="1" ht="31.5" x14ac:dyDescent="0.25">
      <c r="A92" s="86" t="s">
        <v>62</v>
      </c>
      <c r="B92" s="86" t="s">
        <v>400</v>
      </c>
      <c r="C92" s="86" t="s">
        <v>401</v>
      </c>
      <c r="D92" s="86" t="s">
        <v>402</v>
      </c>
      <c r="E92" s="86" t="s">
        <v>442</v>
      </c>
      <c r="F92" s="86" t="s">
        <v>19</v>
      </c>
    </row>
    <row r="93" spans="1:6" s="57" customFormat="1" ht="21" customHeight="1" x14ac:dyDescent="0.25">
      <c r="A93" s="86" t="s">
        <v>500</v>
      </c>
      <c r="B93" s="104" t="s">
        <v>501</v>
      </c>
      <c r="C93" s="105" t="s">
        <v>105</v>
      </c>
      <c r="D93" s="105"/>
      <c r="E93" s="105"/>
      <c r="F93" s="105"/>
    </row>
    <row r="94" spans="1:6" s="57" customFormat="1" ht="33" customHeight="1" x14ac:dyDescent="0.25">
      <c r="A94" s="86" t="s">
        <v>502</v>
      </c>
      <c r="B94" s="107" t="s">
        <v>503</v>
      </c>
      <c r="C94" s="105"/>
      <c r="D94" s="105"/>
      <c r="E94" s="105"/>
      <c r="F94" s="105"/>
    </row>
    <row r="95" spans="1:6" s="57" customFormat="1" ht="21" customHeight="1" x14ac:dyDescent="0.25">
      <c r="A95" s="86" t="s">
        <v>504</v>
      </c>
      <c r="B95" s="104" t="s">
        <v>505</v>
      </c>
      <c r="C95" s="105" t="s">
        <v>656</v>
      </c>
      <c r="D95" s="105"/>
      <c r="E95" s="105"/>
      <c r="F95" s="105"/>
    </row>
    <row r="96" spans="1:6" s="57" customFormat="1" ht="21.75" customHeight="1" x14ac:dyDescent="0.25">
      <c r="A96" s="86" t="s">
        <v>506</v>
      </c>
      <c r="B96" s="104" t="s">
        <v>507</v>
      </c>
      <c r="C96" s="105"/>
      <c r="D96" s="105"/>
      <c r="E96" s="105"/>
      <c r="F96" s="105"/>
    </row>
    <row r="97" spans="1:6" s="57" customFormat="1" ht="52.5" customHeight="1" x14ac:dyDescent="0.25">
      <c r="A97" s="86" t="s">
        <v>508</v>
      </c>
      <c r="B97" s="104" t="s">
        <v>509</v>
      </c>
      <c r="C97" s="105" t="s">
        <v>655</v>
      </c>
      <c r="D97" s="105"/>
      <c r="E97" s="105"/>
      <c r="F97" s="105"/>
    </row>
    <row r="98" spans="1:6" s="57" customFormat="1" ht="25.5" customHeight="1" x14ac:dyDescent="0.25">
      <c r="A98" s="299" t="s">
        <v>510</v>
      </c>
      <c r="B98" s="299"/>
      <c r="C98" s="299"/>
      <c r="D98" s="299"/>
      <c r="E98" s="299"/>
      <c r="F98" s="299"/>
    </row>
    <row r="99" spans="1:6" s="57" customFormat="1" ht="31.5" x14ac:dyDescent="0.25">
      <c r="A99" s="86" t="s">
        <v>62</v>
      </c>
      <c r="B99" s="86" t="s">
        <v>400</v>
      </c>
      <c r="C99" s="86" t="s">
        <v>401</v>
      </c>
      <c r="D99" s="86" t="s">
        <v>402</v>
      </c>
      <c r="E99" s="86" t="s">
        <v>511</v>
      </c>
      <c r="F99" s="86" t="s">
        <v>19</v>
      </c>
    </row>
    <row r="100" spans="1:6" s="57" customFormat="1" ht="20.25" customHeight="1" x14ac:dyDescent="0.25">
      <c r="A100" s="86" t="s">
        <v>512</v>
      </c>
      <c r="B100" s="107" t="s">
        <v>513</v>
      </c>
      <c r="C100" s="105" t="s">
        <v>653</v>
      </c>
      <c r="D100" s="105">
        <v>1</v>
      </c>
      <c r="E100" s="105">
        <v>20</v>
      </c>
      <c r="F100" s="108" t="s">
        <v>514</v>
      </c>
    </row>
    <row r="101" spans="1:6" s="57" customFormat="1" ht="20.25" customHeight="1" x14ac:dyDescent="0.25">
      <c r="A101" s="86" t="s">
        <v>515</v>
      </c>
      <c r="B101" s="104" t="s">
        <v>516</v>
      </c>
      <c r="C101" s="105" t="s">
        <v>105</v>
      </c>
      <c r="D101" s="105"/>
      <c r="E101" s="105"/>
      <c r="F101" s="108" t="s">
        <v>514</v>
      </c>
    </row>
    <row r="102" spans="1:6" s="57" customFormat="1" ht="31.5" x14ac:dyDescent="0.25">
      <c r="A102" s="86" t="s">
        <v>517</v>
      </c>
      <c r="B102" s="104" t="s">
        <v>518</v>
      </c>
      <c r="C102" s="105" t="s">
        <v>653</v>
      </c>
      <c r="D102" s="105">
        <v>1</v>
      </c>
      <c r="E102" s="105" t="s">
        <v>657</v>
      </c>
      <c r="F102" s="105" t="s">
        <v>519</v>
      </c>
    </row>
    <row r="103" spans="1:6" s="57" customFormat="1" x14ac:dyDescent="0.25">
      <c r="A103" s="86" t="s">
        <v>520</v>
      </c>
      <c r="B103" s="104" t="s">
        <v>521</v>
      </c>
      <c r="C103" s="105" t="s">
        <v>105</v>
      </c>
      <c r="D103" s="105"/>
      <c r="E103" s="105"/>
      <c r="F103" s="105"/>
    </row>
    <row r="104" spans="1:6" s="57" customFormat="1" ht="27.75" customHeight="1" x14ac:dyDescent="0.25">
      <c r="A104" s="299" t="s">
        <v>522</v>
      </c>
      <c r="B104" s="299"/>
      <c r="C104" s="299"/>
      <c r="D104" s="299"/>
      <c r="E104" s="299"/>
      <c r="F104" s="299"/>
    </row>
    <row r="105" spans="1:6" s="57" customFormat="1" ht="31.5" x14ac:dyDescent="0.25">
      <c r="A105" s="86" t="s">
        <v>62</v>
      </c>
      <c r="B105" s="86" t="s">
        <v>400</v>
      </c>
      <c r="C105" s="86" t="s">
        <v>401</v>
      </c>
      <c r="D105" s="86" t="s">
        <v>402</v>
      </c>
      <c r="E105" s="300" t="s">
        <v>19</v>
      </c>
      <c r="F105" s="300"/>
    </row>
    <row r="106" spans="1:6" s="57" customFormat="1" x14ac:dyDescent="0.25">
      <c r="A106" s="86" t="s">
        <v>523</v>
      </c>
      <c r="B106" s="104" t="s">
        <v>524</v>
      </c>
      <c r="C106" s="105" t="s">
        <v>653</v>
      </c>
      <c r="D106" s="105">
        <v>979</v>
      </c>
      <c r="E106" s="301" t="s">
        <v>71</v>
      </c>
      <c r="F106" s="301"/>
    </row>
    <row r="107" spans="1:6" s="57" customFormat="1" x14ac:dyDescent="0.25">
      <c r="A107" s="86" t="s">
        <v>525</v>
      </c>
      <c r="B107" s="107" t="s">
        <v>526</v>
      </c>
      <c r="C107" s="105" t="s">
        <v>653</v>
      </c>
      <c r="D107" s="105"/>
      <c r="E107" s="301" t="s">
        <v>659</v>
      </c>
      <c r="F107" s="301"/>
    </row>
    <row r="108" spans="1:6" s="57" customFormat="1" x14ac:dyDescent="0.25">
      <c r="A108" s="86" t="s">
        <v>527</v>
      </c>
      <c r="B108" s="104" t="s">
        <v>528</v>
      </c>
      <c r="C108" s="105" t="s">
        <v>653</v>
      </c>
      <c r="D108" s="105"/>
      <c r="E108" s="301" t="s">
        <v>658</v>
      </c>
      <c r="F108" s="301"/>
    </row>
    <row r="109" spans="1:6" s="57" customFormat="1" ht="27" customHeight="1" x14ac:dyDescent="0.25">
      <c r="A109" s="299" t="s">
        <v>529</v>
      </c>
      <c r="B109" s="299"/>
      <c r="C109" s="299"/>
      <c r="D109" s="299"/>
      <c r="E109" s="299"/>
      <c r="F109" s="299"/>
    </row>
    <row r="110" spans="1:6" s="57" customFormat="1" ht="31.5" x14ac:dyDescent="0.25">
      <c r="A110" s="86" t="s">
        <v>62</v>
      </c>
      <c r="B110" s="86" t="s">
        <v>400</v>
      </c>
      <c r="C110" s="86" t="s">
        <v>401</v>
      </c>
      <c r="D110" s="86" t="s">
        <v>530</v>
      </c>
      <c r="E110" s="300" t="s">
        <v>19</v>
      </c>
      <c r="F110" s="300"/>
    </row>
    <row r="111" spans="1:6" s="57" customFormat="1" x14ac:dyDescent="0.25">
      <c r="A111" s="86" t="s">
        <v>531</v>
      </c>
      <c r="B111" s="104" t="s">
        <v>532</v>
      </c>
      <c r="C111" s="105" t="s">
        <v>105</v>
      </c>
      <c r="D111" s="105"/>
      <c r="E111" s="301"/>
      <c r="F111" s="301"/>
    </row>
    <row r="112" spans="1:6" s="57" customFormat="1" ht="31.5" x14ac:dyDescent="0.25">
      <c r="A112" s="86" t="s">
        <v>533</v>
      </c>
      <c r="B112" s="109" t="s">
        <v>534</v>
      </c>
      <c r="C112" s="85" t="s">
        <v>105</v>
      </c>
      <c r="D112" s="85"/>
      <c r="E112" s="85"/>
      <c r="F112" s="85"/>
    </row>
    <row r="113" spans="1:6" s="57" customFormat="1" ht="31.5" x14ac:dyDescent="0.25">
      <c r="A113" s="86" t="s">
        <v>535</v>
      </c>
      <c r="B113" s="104" t="s">
        <v>536</v>
      </c>
      <c r="C113" s="302" t="s">
        <v>653</v>
      </c>
      <c r="D113" s="302"/>
      <c r="E113" s="302"/>
      <c r="F113" s="302"/>
    </row>
    <row r="114" spans="1:6" s="57" customFormat="1" ht="102" customHeight="1" x14ac:dyDescent="0.25">
      <c r="A114" s="86" t="s">
        <v>537</v>
      </c>
      <c r="B114" s="110" t="s">
        <v>538</v>
      </c>
      <c r="C114" s="307" t="s">
        <v>660</v>
      </c>
      <c r="D114" s="307"/>
      <c r="E114" s="307"/>
      <c r="F114" s="307"/>
    </row>
    <row r="115" spans="1:6" s="57" customFormat="1" ht="47.25" x14ac:dyDescent="0.25">
      <c r="A115" s="168" t="s">
        <v>539</v>
      </c>
      <c r="B115" s="104" t="s">
        <v>540</v>
      </c>
      <c r="C115" s="308" t="s">
        <v>105</v>
      </c>
      <c r="D115" s="302"/>
      <c r="E115" s="302"/>
      <c r="F115" s="302"/>
    </row>
    <row r="116" spans="1:6" s="57" customFormat="1" ht="47.25" x14ac:dyDescent="0.25">
      <c r="A116" s="86" t="s">
        <v>541</v>
      </c>
      <c r="B116" s="104" t="s">
        <v>542</v>
      </c>
      <c r="C116" s="302" t="s">
        <v>105</v>
      </c>
      <c r="D116" s="302"/>
      <c r="E116" s="302"/>
      <c r="F116" s="302"/>
    </row>
    <row r="117" spans="1:6" s="57" customFormat="1" ht="47.25" x14ac:dyDescent="0.25">
      <c r="A117" s="86" t="s">
        <v>543</v>
      </c>
      <c r="B117" s="104" t="s">
        <v>544</v>
      </c>
      <c r="C117" s="302" t="s">
        <v>653</v>
      </c>
      <c r="D117" s="302"/>
      <c r="E117" s="302"/>
      <c r="F117" s="302"/>
    </row>
    <row r="118" spans="1:6" s="57" customFormat="1" ht="47.25" x14ac:dyDescent="0.25">
      <c r="A118" s="86" t="s">
        <v>545</v>
      </c>
      <c r="B118" s="104" t="s">
        <v>546</v>
      </c>
      <c r="C118" s="302" t="s">
        <v>653</v>
      </c>
      <c r="D118" s="302"/>
      <c r="E118" s="302"/>
      <c r="F118" s="302"/>
    </row>
    <row r="119" spans="1:6" s="57" customFormat="1" ht="47.25" x14ac:dyDescent="0.25">
      <c r="A119" s="86" t="s">
        <v>547</v>
      </c>
      <c r="B119" s="104" t="s">
        <v>548</v>
      </c>
      <c r="C119" s="108">
        <v>0</v>
      </c>
      <c r="D119" s="104" t="s">
        <v>549</v>
      </c>
      <c r="E119" s="85"/>
      <c r="F119" s="85"/>
    </row>
    <row r="120" spans="1:6" s="57" customFormat="1" ht="27" customHeight="1" x14ac:dyDescent="0.25">
      <c r="A120" s="309" t="s">
        <v>182</v>
      </c>
      <c r="B120" s="309"/>
      <c r="C120" s="309"/>
      <c r="D120" s="309"/>
      <c r="E120" s="309"/>
      <c r="F120" s="309"/>
    </row>
    <row r="121" spans="1:6" s="57" customFormat="1" ht="93.75" customHeight="1" x14ac:dyDescent="0.25">
      <c r="A121" s="310" t="s">
        <v>796</v>
      </c>
      <c r="B121" s="311"/>
      <c r="C121" s="311"/>
      <c r="D121" s="311"/>
      <c r="E121" s="311"/>
      <c r="F121" s="311"/>
    </row>
  </sheetData>
  <mergeCells count="50">
    <mergeCell ref="A120:F120"/>
    <mergeCell ref="A121:F121"/>
    <mergeCell ref="C1:F3"/>
    <mergeCell ref="C6:F6"/>
    <mergeCell ref="C19:F19"/>
    <mergeCell ref="C20:F20"/>
    <mergeCell ref="C21:F21"/>
    <mergeCell ref="C23:F23"/>
    <mergeCell ref="C24:F24"/>
    <mergeCell ref="A7:B7"/>
    <mergeCell ref="A8:B8"/>
    <mergeCell ref="A18:F18"/>
    <mergeCell ref="A25:F25"/>
    <mergeCell ref="A87:B90"/>
    <mergeCell ref="C117:F117"/>
    <mergeCell ref="C118:F118"/>
    <mergeCell ref="E110:F110"/>
    <mergeCell ref="E111:F111"/>
    <mergeCell ref="C113:F113"/>
    <mergeCell ref="C114:F114"/>
    <mergeCell ref="C115:F115"/>
    <mergeCell ref="C116:F116"/>
    <mergeCell ref="A1:B3"/>
    <mergeCell ref="A4:B4"/>
    <mergeCell ref="A5:F5"/>
    <mergeCell ref="A6:B6"/>
    <mergeCell ref="E105:F105"/>
    <mergeCell ref="A59:B62"/>
    <mergeCell ref="A63:F63"/>
    <mergeCell ref="C22:F22"/>
    <mergeCell ref="A41:B44"/>
    <mergeCell ref="A45:F45"/>
    <mergeCell ref="A91:F91"/>
    <mergeCell ref="A98:F98"/>
    <mergeCell ref="A104:F104"/>
    <mergeCell ref="A9:C9"/>
    <mergeCell ref="B14:C14"/>
    <mergeCell ref="A109:F109"/>
    <mergeCell ref="A75:B78"/>
    <mergeCell ref="A79:F79"/>
    <mergeCell ref="E106:F106"/>
    <mergeCell ref="E107:F107"/>
    <mergeCell ref="E108:F108"/>
    <mergeCell ref="C4:I4"/>
    <mergeCell ref="B16:C16"/>
    <mergeCell ref="B17:C17"/>
    <mergeCell ref="A10:C10"/>
    <mergeCell ref="A11:K11"/>
    <mergeCell ref="B13:C13"/>
    <mergeCell ref="B15:C1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1DA4D-B556-4F0D-8FDC-07EFC575CF9F}">
  <dimension ref="A1:S19"/>
  <sheetViews>
    <sheetView topLeftCell="A9" zoomScale="80" zoomScaleNormal="80" workbookViewId="0">
      <selection activeCell="B19" sqref="B19:G19"/>
    </sheetView>
  </sheetViews>
  <sheetFormatPr baseColWidth="10" defaultColWidth="11.42578125" defaultRowHeight="15" x14ac:dyDescent="0.25"/>
  <cols>
    <col min="1" max="1" width="7.5703125" style="122" customWidth="1"/>
    <col min="2" max="2" width="42.5703125" style="122" customWidth="1"/>
    <col min="3" max="3" width="43.85546875" style="122" customWidth="1"/>
    <col min="4" max="4" width="11.140625" style="122" customWidth="1"/>
    <col min="5" max="5" width="19.5703125" style="122" customWidth="1"/>
    <col min="6" max="6" width="59.85546875" style="122" customWidth="1"/>
    <col min="7" max="7" width="56.5703125" style="122" customWidth="1"/>
    <col min="8" max="9" width="11.42578125" style="122"/>
    <col min="10" max="10" width="11.42578125" style="122" bestFit="1" customWidth="1"/>
    <col min="11" max="16384" width="11.42578125" style="122"/>
  </cols>
  <sheetData>
    <row r="1" spans="1:19" ht="15" customHeight="1" x14ac:dyDescent="0.25">
      <c r="A1" s="321" t="e" vm="1">
        <v>#VALUE!</v>
      </c>
      <c r="B1" s="321"/>
      <c r="C1" s="321"/>
      <c r="D1" s="322" t="s">
        <v>55</v>
      </c>
      <c r="E1" s="322"/>
      <c r="F1" s="322"/>
      <c r="G1" s="322"/>
      <c r="H1" s="6"/>
      <c r="I1" s="6"/>
      <c r="J1" s="6"/>
      <c r="K1" s="6"/>
      <c r="L1" s="6"/>
      <c r="M1" s="6"/>
      <c r="N1" s="6"/>
      <c r="O1" s="6"/>
      <c r="P1" s="6"/>
      <c r="Q1" s="6"/>
      <c r="R1" s="6"/>
      <c r="S1" s="6"/>
    </row>
    <row r="2" spans="1:19" ht="15" customHeight="1" x14ac:dyDescent="0.25">
      <c r="A2" s="321"/>
      <c r="B2" s="321"/>
      <c r="C2" s="321"/>
      <c r="D2" s="322"/>
      <c r="E2" s="322"/>
      <c r="F2" s="322"/>
      <c r="G2" s="322"/>
      <c r="H2" s="6"/>
      <c r="I2" s="6"/>
      <c r="J2" s="6"/>
      <c r="K2" s="6"/>
      <c r="L2" s="6"/>
      <c r="M2" s="6"/>
      <c r="N2" s="6"/>
      <c r="O2" s="6"/>
      <c r="P2" s="6"/>
      <c r="Q2" s="6"/>
      <c r="R2" s="6"/>
      <c r="S2" s="6"/>
    </row>
    <row r="3" spans="1:19" ht="15" customHeight="1" x14ac:dyDescent="0.25">
      <c r="A3" s="321"/>
      <c r="B3" s="321"/>
      <c r="C3" s="321"/>
      <c r="D3" s="322"/>
      <c r="E3" s="322"/>
      <c r="F3" s="322"/>
      <c r="G3" s="322"/>
      <c r="H3" s="6"/>
      <c r="I3" s="6"/>
      <c r="J3" s="6"/>
      <c r="K3" s="6"/>
      <c r="L3" s="6"/>
      <c r="M3" s="6"/>
      <c r="N3" s="6"/>
      <c r="O3" s="6"/>
      <c r="P3" s="6"/>
      <c r="Q3" s="6"/>
      <c r="R3" s="6"/>
      <c r="S3" s="6"/>
    </row>
    <row r="4" spans="1:19" ht="98.25" customHeight="1" x14ac:dyDescent="0.25">
      <c r="A4" s="324" t="s">
        <v>59</v>
      </c>
      <c r="B4" s="324"/>
      <c r="C4" s="323" t="s">
        <v>550</v>
      </c>
      <c r="D4" s="323"/>
      <c r="E4" s="323"/>
      <c r="F4" s="323"/>
      <c r="G4" s="323"/>
    </row>
    <row r="5" spans="1:19" ht="24.75" customHeight="1" x14ac:dyDescent="0.25">
      <c r="A5" s="320" t="s">
        <v>551</v>
      </c>
      <c r="B5" s="320"/>
      <c r="C5" s="320"/>
      <c r="D5" s="320"/>
      <c r="E5" s="320"/>
      <c r="F5" s="320"/>
      <c r="G5" s="320"/>
    </row>
    <row r="6" spans="1:19" s="123" customFormat="1" ht="21.75" customHeight="1" x14ac:dyDescent="0.25">
      <c r="A6" s="124" t="s">
        <v>62</v>
      </c>
      <c r="B6" s="124" t="s">
        <v>284</v>
      </c>
      <c r="C6" s="124" t="s">
        <v>64</v>
      </c>
      <c r="D6" s="124" t="s">
        <v>552</v>
      </c>
      <c r="E6" s="124" t="s">
        <v>66</v>
      </c>
      <c r="F6" s="124" t="s">
        <v>553</v>
      </c>
      <c r="G6" s="124" t="s">
        <v>277</v>
      </c>
    </row>
    <row r="7" spans="1:19" s="123" customFormat="1" ht="54" customHeight="1" x14ac:dyDescent="0.25">
      <c r="A7" s="124" t="s">
        <v>554</v>
      </c>
      <c r="B7" s="126" t="s">
        <v>555</v>
      </c>
      <c r="C7" s="127" t="s">
        <v>556</v>
      </c>
      <c r="D7" s="127">
        <v>50</v>
      </c>
      <c r="E7" s="125" t="s">
        <v>557</v>
      </c>
      <c r="F7" s="125" t="s">
        <v>558</v>
      </c>
      <c r="G7" s="125" t="s">
        <v>559</v>
      </c>
    </row>
    <row r="8" spans="1:19" s="123" customFormat="1" ht="54" customHeight="1" x14ac:dyDescent="0.25">
      <c r="A8" s="124" t="s">
        <v>560</v>
      </c>
      <c r="B8" s="126" t="s">
        <v>555</v>
      </c>
      <c r="C8" s="127" t="s">
        <v>556</v>
      </c>
      <c r="D8" s="127">
        <v>50</v>
      </c>
      <c r="E8" s="125" t="s">
        <v>557</v>
      </c>
      <c r="F8" s="125" t="s">
        <v>558</v>
      </c>
      <c r="G8" s="125" t="s">
        <v>559</v>
      </c>
    </row>
    <row r="9" spans="1:19" ht="39" customHeight="1" x14ac:dyDescent="0.25">
      <c r="A9" s="124" t="s">
        <v>561</v>
      </c>
      <c r="B9" s="126" t="s">
        <v>562</v>
      </c>
      <c r="C9" s="127" t="s">
        <v>563</v>
      </c>
      <c r="D9" s="127">
        <v>56</v>
      </c>
      <c r="E9" s="125" t="s">
        <v>564</v>
      </c>
      <c r="F9" s="164" t="s">
        <v>654</v>
      </c>
      <c r="G9" s="125"/>
    </row>
    <row r="10" spans="1:19" ht="54" customHeight="1" x14ac:dyDescent="0.25">
      <c r="A10" s="124" t="s">
        <v>565</v>
      </c>
      <c r="B10" s="126" t="s">
        <v>566</v>
      </c>
      <c r="C10" s="127" t="s">
        <v>567</v>
      </c>
      <c r="D10" s="127">
        <v>50</v>
      </c>
      <c r="E10" s="125" t="s">
        <v>568</v>
      </c>
      <c r="F10" s="164" t="s">
        <v>654</v>
      </c>
      <c r="G10" s="125" t="s">
        <v>570</v>
      </c>
    </row>
    <row r="11" spans="1:19" ht="51.75" customHeight="1" x14ac:dyDescent="0.25">
      <c r="A11" s="124" t="s">
        <v>571</v>
      </c>
      <c r="B11" s="126" t="s">
        <v>572</v>
      </c>
      <c r="C11" s="127" t="s">
        <v>567</v>
      </c>
      <c r="D11" s="127">
        <v>2</v>
      </c>
      <c r="E11" s="125" t="s">
        <v>568</v>
      </c>
      <c r="F11" s="125" t="s">
        <v>569</v>
      </c>
      <c r="G11" s="125" t="s">
        <v>570</v>
      </c>
    </row>
    <row r="12" spans="1:19" ht="51.75" customHeight="1" x14ac:dyDescent="0.25">
      <c r="A12" s="124" t="s">
        <v>573</v>
      </c>
      <c r="B12" s="126" t="s">
        <v>574</v>
      </c>
      <c r="C12" s="127" t="s">
        <v>575</v>
      </c>
      <c r="D12" s="127">
        <v>2360</v>
      </c>
      <c r="E12" s="125" t="s">
        <v>576</v>
      </c>
      <c r="F12" s="164" t="s">
        <v>789</v>
      </c>
      <c r="G12" s="125" t="s">
        <v>577</v>
      </c>
    </row>
    <row r="13" spans="1:19" ht="51" customHeight="1" x14ac:dyDescent="0.25">
      <c r="A13" s="124" t="s">
        <v>578</v>
      </c>
      <c r="B13" s="126" t="s">
        <v>579</v>
      </c>
      <c r="C13" s="127"/>
      <c r="D13" s="127">
        <v>1</v>
      </c>
      <c r="E13" s="125" t="s">
        <v>786</v>
      </c>
      <c r="F13" s="125" t="s">
        <v>787</v>
      </c>
      <c r="G13" s="125"/>
    </row>
    <row r="14" spans="1:19" ht="35.25" customHeight="1" x14ac:dyDescent="0.25">
      <c r="A14" s="124" t="s">
        <v>581</v>
      </c>
      <c r="B14" s="126" t="s">
        <v>582</v>
      </c>
      <c r="C14" s="127" t="s">
        <v>583</v>
      </c>
      <c r="D14" s="127">
        <v>8</v>
      </c>
      <c r="E14" s="125" t="s">
        <v>584</v>
      </c>
      <c r="F14" s="125"/>
      <c r="G14" s="125"/>
    </row>
    <row r="15" spans="1:19" ht="39.75" customHeight="1" x14ac:dyDescent="0.25">
      <c r="A15" s="124" t="s">
        <v>585</v>
      </c>
      <c r="B15" s="126" t="s">
        <v>586</v>
      </c>
      <c r="C15" s="127" t="s">
        <v>587</v>
      </c>
      <c r="D15" s="127"/>
      <c r="E15" s="125" t="s">
        <v>580</v>
      </c>
      <c r="F15" s="125" t="s">
        <v>588</v>
      </c>
      <c r="G15" s="125" t="s">
        <v>589</v>
      </c>
    </row>
    <row r="16" spans="1:19" ht="52.5" customHeight="1" x14ac:dyDescent="0.25">
      <c r="A16" s="124" t="s">
        <v>590</v>
      </c>
      <c r="B16" s="126" t="s">
        <v>591</v>
      </c>
      <c r="C16" s="127" t="s">
        <v>592</v>
      </c>
      <c r="D16" s="127">
        <v>1</v>
      </c>
      <c r="E16" s="125" t="s">
        <v>593</v>
      </c>
      <c r="F16" s="125" t="s">
        <v>594</v>
      </c>
      <c r="G16" s="125" t="s">
        <v>595</v>
      </c>
    </row>
    <row r="17" spans="1:10" ht="15.75" x14ac:dyDescent="0.25">
      <c r="A17" s="8"/>
      <c r="B17" s="8"/>
      <c r="C17" s="8"/>
      <c r="D17" s="8"/>
      <c r="E17" s="8"/>
      <c r="F17" s="8"/>
      <c r="G17" s="8"/>
    </row>
    <row r="18" spans="1:10" ht="53.25" customHeight="1" x14ac:dyDescent="0.25">
      <c r="A18" s="8"/>
      <c r="B18" s="318" t="s">
        <v>182</v>
      </c>
      <c r="C18" s="319"/>
      <c r="D18" s="319"/>
      <c r="E18" s="319"/>
      <c r="F18" s="319"/>
      <c r="G18" s="319"/>
      <c r="H18" s="132"/>
      <c r="I18" s="132"/>
      <c r="J18" s="133"/>
    </row>
    <row r="19" spans="1:10" ht="151.5" customHeight="1" x14ac:dyDescent="0.25">
      <c r="A19" s="8"/>
      <c r="B19" s="221" t="s">
        <v>798</v>
      </c>
      <c r="C19" s="222"/>
      <c r="D19" s="222"/>
      <c r="E19" s="222"/>
      <c r="F19" s="222"/>
      <c r="G19" s="222"/>
      <c r="H19" s="134"/>
      <c r="I19" s="134"/>
      <c r="J19" s="135"/>
    </row>
  </sheetData>
  <mergeCells count="7">
    <mergeCell ref="B18:G18"/>
    <mergeCell ref="B19:G19"/>
    <mergeCell ref="A5:G5"/>
    <mergeCell ref="A1:C3"/>
    <mergeCell ref="D1:G3"/>
    <mergeCell ref="C4:G4"/>
    <mergeCell ref="A4:B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ECF13-4916-4B8E-8616-4529EE6225EB}">
  <dimension ref="A1:G14"/>
  <sheetViews>
    <sheetView tabSelected="1" zoomScale="80" zoomScaleNormal="80" workbookViewId="0">
      <selection activeCell="B9" sqref="B9"/>
    </sheetView>
  </sheetViews>
  <sheetFormatPr baseColWidth="10" defaultColWidth="11.42578125" defaultRowHeight="15" x14ac:dyDescent="0.25"/>
  <cols>
    <col min="1" max="1" width="8" style="122" customWidth="1"/>
    <col min="2" max="2" width="39.5703125" style="122" customWidth="1"/>
    <col min="3" max="3" width="55" style="122" customWidth="1"/>
    <col min="4" max="5" width="9.140625" style="122"/>
    <col min="6" max="6" width="59.85546875" style="122" customWidth="1"/>
    <col min="7" max="7" width="56.5703125" style="122" customWidth="1"/>
    <col min="8" max="16384" width="11.42578125" style="122"/>
  </cols>
  <sheetData>
    <row r="1" spans="1:7" x14ac:dyDescent="0.25">
      <c r="A1" s="170" t="e" vm="1">
        <v>#VALUE!</v>
      </c>
      <c r="B1" s="170"/>
      <c r="C1" s="170"/>
      <c r="D1" s="171" t="s">
        <v>56</v>
      </c>
      <c r="E1" s="171"/>
      <c r="F1" s="171"/>
      <c r="G1" s="171"/>
    </row>
    <row r="2" spans="1:7" x14ac:dyDescent="0.25">
      <c r="A2" s="170"/>
      <c r="B2" s="170"/>
      <c r="C2" s="170"/>
      <c r="D2" s="171"/>
      <c r="E2" s="171"/>
      <c r="F2" s="171"/>
      <c r="G2" s="171"/>
    </row>
    <row r="3" spans="1:7" x14ac:dyDescent="0.25">
      <c r="A3" s="170"/>
      <c r="B3" s="170"/>
      <c r="C3" s="170"/>
      <c r="D3" s="171"/>
      <c r="E3" s="171"/>
      <c r="F3" s="171"/>
      <c r="G3" s="171"/>
    </row>
    <row r="4" spans="1:7" ht="77.25" customHeight="1" x14ac:dyDescent="0.25">
      <c r="A4" s="174" t="s">
        <v>59</v>
      </c>
      <c r="B4" s="174"/>
      <c r="C4" s="172" t="s">
        <v>618</v>
      </c>
      <c r="D4" s="173"/>
      <c r="E4" s="173"/>
      <c r="F4" s="173"/>
      <c r="G4" s="173"/>
    </row>
    <row r="5" spans="1:7" ht="24" customHeight="1" x14ac:dyDescent="0.25">
      <c r="A5" s="169" t="s">
        <v>596</v>
      </c>
      <c r="B5" s="169"/>
      <c r="C5" s="169"/>
      <c r="D5" s="169"/>
      <c r="E5" s="169"/>
      <c r="F5" s="169"/>
      <c r="G5" s="169"/>
    </row>
    <row r="6" spans="1:7" s="123" customFormat="1" ht="15.75" x14ac:dyDescent="0.25">
      <c r="A6" s="128" t="s">
        <v>597</v>
      </c>
      <c r="B6" s="128" t="s">
        <v>284</v>
      </c>
      <c r="C6" s="128" t="s">
        <v>64</v>
      </c>
      <c r="D6" s="128" t="s">
        <v>17</v>
      </c>
      <c r="E6" s="128" t="s">
        <v>18</v>
      </c>
      <c r="F6" s="128" t="s">
        <v>19</v>
      </c>
      <c r="G6" s="128" t="s">
        <v>277</v>
      </c>
    </row>
    <row r="7" spans="1:7" ht="45.75" customHeight="1" x14ac:dyDescent="0.25">
      <c r="A7" s="128" t="s">
        <v>598</v>
      </c>
      <c r="B7" s="130" t="s">
        <v>599</v>
      </c>
      <c r="C7" s="129">
        <v>1</v>
      </c>
      <c r="D7" s="131" t="b">
        <v>1</v>
      </c>
      <c r="E7" s="131" t="b">
        <v>0</v>
      </c>
      <c r="F7" s="153" t="s">
        <v>654</v>
      </c>
      <c r="G7" s="129"/>
    </row>
    <row r="8" spans="1:7" ht="52.5" customHeight="1" x14ac:dyDescent="0.25">
      <c r="A8" s="128" t="s">
        <v>600</v>
      </c>
      <c r="B8" s="130" t="s">
        <v>601</v>
      </c>
      <c r="C8" s="129"/>
      <c r="D8" s="131" t="b">
        <v>0</v>
      </c>
      <c r="E8" s="131" t="b">
        <v>0</v>
      </c>
      <c r="F8" s="153" t="s">
        <v>654</v>
      </c>
      <c r="G8" s="129"/>
    </row>
    <row r="9" spans="1:7" ht="54.75" customHeight="1" x14ac:dyDescent="0.25">
      <c r="A9" s="128" t="s">
        <v>602</v>
      </c>
      <c r="B9" s="130" t="s">
        <v>603</v>
      </c>
      <c r="C9" s="129">
        <v>1</v>
      </c>
      <c r="D9" s="131" t="b">
        <v>0</v>
      </c>
      <c r="E9" s="131" t="b">
        <v>0</v>
      </c>
      <c r="F9" s="153" t="s">
        <v>654</v>
      </c>
      <c r="G9" s="129"/>
    </row>
    <row r="10" spans="1:7" ht="56.25" customHeight="1" x14ac:dyDescent="0.25">
      <c r="A10" s="128" t="s">
        <v>604</v>
      </c>
      <c r="B10" s="130" t="s">
        <v>605</v>
      </c>
      <c r="C10" s="129"/>
      <c r="D10" s="131" t="b">
        <v>0</v>
      </c>
      <c r="E10" s="131" t="b">
        <v>1</v>
      </c>
      <c r="F10" s="153" t="s">
        <v>654</v>
      </c>
      <c r="G10" s="129"/>
    </row>
    <row r="11" spans="1:7" ht="87.75" customHeight="1" x14ac:dyDescent="0.25">
      <c r="A11" s="128" t="s">
        <v>606</v>
      </c>
      <c r="B11" s="130" t="s">
        <v>607</v>
      </c>
      <c r="C11" s="129"/>
      <c r="D11" s="131" t="b">
        <v>0</v>
      </c>
      <c r="E11" s="131" t="b">
        <v>0</v>
      </c>
      <c r="F11" s="129"/>
      <c r="G11" s="129" t="s">
        <v>608</v>
      </c>
    </row>
    <row r="12" spans="1:7" ht="52.5" customHeight="1" x14ac:dyDescent="0.25">
      <c r="A12" s="128" t="s">
        <v>609</v>
      </c>
      <c r="B12" s="130" t="s">
        <v>610</v>
      </c>
      <c r="C12" s="129"/>
      <c r="D12" s="131" t="b">
        <v>0</v>
      </c>
      <c r="E12" s="131" t="b">
        <v>0</v>
      </c>
      <c r="F12" s="129" t="s">
        <v>611</v>
      </c>
      <c r="G12" s="129"/>
    </row>
    <row r="13" spans="1:7" ht="49.5" customHeight="1" x14ac:dyDescent="0.25">
      <c r="A13" s="128" t="s">
        <v>612</v>
      </c>
      <c r="B13" s="130" t="s">
        <v>613</v>
      </c>
      <c r="C13" s="129"/>
      <c r="D13" s="131" t="b">
        <v>0</v>
      </c>
      <c r="E13" s="131" t="b">
        <v>0</v>
      </c>
      <c r="F13" s="129" t="s">
        <v>614</v>
      </c>
      <c r="G13" s="129" t="s">
        <v>608</v>
      </c>
    </row>
    <row r="14" spans="1:7" ht="69.75" customHeight="1" x14ac:dyDescent="0.25">
      <c r="A14" s="128" t="s">
        <v>615</v>
      </c>
      <c r="B14" s="130" t="s">
        <v>616</v>
      </c>
      <c r="C14" s="129"/>
      <c r="D14" s="131" t="b">
        <v>0</v>
      </c>
      <c r="E14" s="131" t="b">
        <v>0</v>
      </c>
      <c r="F14" s="129" t="s">
        <v>617</v>
      </c>
      <c r="G14" s="129" t="s">
        <v>608</v>
      </c>
    </row>
  </sheetData>
  <mergeCells count="5">
    <mergeCell ref="A5:G5"/>
    <mergeCell ref="A1:C3"/>
    <mergeCell ref="D1:G3"/>
    <mergeCell ref="C4:G4"/>
    <mergeCell ref="A4:B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Y E A A B Q S w M E F A A C A A g A 7 I 4 9 X C l 1 k A C k A A A A 9 g A A A B I A H A B D b 2 5 m a W c v U G F j a 2 F n Z S 5 4 b W w g o h g A K K A U A A A A A A A A A A A A A A A A A A A A A A A A A A A A h Y 8 x D o I w G I W v Q r r T l q r R k J 8 y u E p i Y m J Y m 1 K h A Y q h x X I 3 B 4 / k F c Q o 6 u b 4 v v c N 7 9 2 v N 0 j H t g k u q r e 6 M w m K M E W B M r I r t C k T N L h T u E E p h 7 2 Q t S h V M M n G x q M t E l Q 5 d 4 4 J 8 d 5 j v 8 B d X x J G a U T y b H e Q l W o F + s j 6 v x x q Y 5 0 w U i E O x 9 c Y z n C 0 o n j J 1 p g C m S F k 2 n w F N u 1 9 t j 8 Q t k P j h l 5 x Z c M s B z J H I O 8 P / A F Q S w M E F A A C A A g A 7 I 4 9 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y O P V y C G / H l M A E A A L w C A A A T A B w A R m 9 y b X V s Y X M v U 2 V j d G l v b j E u b S C i G A A o o B Q A A A A A A A A A A A A A A A A A A A A A A A A A A A B 1 k U F L w z A U x + + F f o d H v G x Q S r M 5 n Y 4 d p E P o y b F V E d p R s i a b g T S J T Q r K 2 H c 3 X e d B M L k E f u / l v f + P G F Z b r i R s h x s v w i A M z A d p G Y U 1 O b I k w b A E w W w Y g D s v L T 8 y 6 c i a H u K c 7 A U z o 2 c u W J w q a Z m 0 Z o S y x 3 J T C a K r m l o 8 L 9 N V D p N k M i t N Z / o O s u e C U 0 I d e X / L I F V C f X Z c Q f o E D m 2 2 r 6 0 G V 6 j L D T N d 4 3 Y 5 V L W 6 6 m f E m h 7 Q O I I i a 7 R g T T + t D 7 1 E O J 6 i 3 T g a M v a x + 9 B D 1 l O R 0 S W 6 q q D d u V g R S 3 b X 1 h u U c 6 2 g J s 2 e E 6 q Q e 3 W R i v O W S H N Q b e P y d Y 3 M v 7 U T v Q y O T i c 0 Q I w i s K 4 A l n 3 Z c w S / f O L h U w + / 9 f C Z h 9 9 5 + L 2 H z z 3 8 w c N x 4 i v 4 j L F P G f u c s U 8 a / 7 U + j 8 O A y / 8 / a / E D U E s B A i 0 A F A A C A A g A 7 I 4 9 X C l 1 k A C k A A A A 9 g A A A B I A A A A A A A A A A A A A A A A A A A A A A E N v b m Z p Z y 9 Q Y W N r Y W d l L n h t b F B L A Q I t A B Q A A g A I A O y O P V w P y u m r p A A A A O k A A A A T A A A A A A A A A A A A A A A A A P A A A A B b Q 2 9 u d G V u d F 9 U e X B l c 1 0 u e G 1 s U E s B A i 0 A F A A C A A g A 7 I 4 9 X I I b 8 e U w A Q A A v A I A A B M A A A A A A A A A A A A A A A A A 4 Q E A A E Z v c m 1 1 b G F z L 1 N l Y 3 R p b 2 4 x L m 1 Q S w U G A A A A A A M A A w D C A A A A X 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r h A A A A A A A A C M 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U G F n Z T A w M T w v S X R l b V B h d G g + P C 9 J d G V t T G 9 j Y X R p b 2 4 + P F N 0 Y W J s Z U V u d H J p Z X M + P E V u d H J 5 I F R 5 c G U 9 I k l z U H J p d m F 0 Z S I g V m F s d W U 9 I m w w I i A v P j x F b n R y e S B U e X B l P S J R d W V y e U l E I i B W Y W x 1 Z T 0 i c z A 1 Y T c x M m Q w L T M 4 M D g t N G J l M i 0 4 Z D h l L T k w M z M 3 M G M w Y W R l O 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Q Y W d l M D A x I i A v P j x F b n R y e S B U e X B l P S J G a W x s Z W R D b 2 1 w b G V 0 Z V J l c 3 V s d F R v V 2 9 y a 3 N o Z W V 0 I i B W Y W x 1 Z T 0 i b D E i I C 8 + P E V u d H J 5 I F R 5 c G U 9 I k F k Z G V k V G 9 E Y X R h T W 9 k Z W w i I F Z h b H V l P S J s M C I g L z 4 8 R W 5 0 c n k g V H l w Z T 0 i R m l s b E N v d W 5 0 I i B W Y W x 1 Z T 0 i b D M y I i A v P j x F b n R y e S B U e X B l P S J G a W x s R X J y b 3 J D b 2 R l I i B W Y W x 1 Z T 0 i c 1 V u a 2 5 v d 2 4 i I C 8 + P E V u d H J 5 I F R 5 c G U 9 I k Z p b G x F c n J v c k N v d W 5 0 I i B W Y W x 1 Z T 0 i b D A i I C 8 + P E V u d H J 5 I F R 5 c G U 9 I k Z p b G x M Y X N 0 V X B k Y X R l Z C I g V m F s d W U 9 I m Q y M D I 2 L T A x L T I 5 V D I z O j U 1 O j I 0 L j I x O T U 1 O D h a I i A v P j x F b n R y e S B U e X B l P S J G a W x s Q 2 9 s d W 1 u V H l w Z X M i I F Z h b H V l P S J z Q m d Z R 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t d I i A v P j x F b n R y e S B U e X B l P S J G a W x s U 3 R h d H V z I i B W Y W x 1 Z T 0 i c 0 N v b X B s Z X R l I i A v P j x F b n R y e S B U e X B l P S J S Z W x h d G l v b n N o a X B J b m Z v Q 2 9 u d G F p b m V y I i B W Y W x 1 Z T 0 i c 3 s m c X V v d D t j b 2 x 1 b W 5 D b 3 V u d C Z x d W 9 0 O z o x N S w m c X V v d D t r Z X l D b 2 x 1 b W 5 O Y W 1 l c y Z x d W 9 0 O z p b X S w m c X V v d D t x d W V y e V J l b G F 0 a W 9 u c 2 h p c H M m c X V v d D s 6 W 1 0 s J n F 1 b 3 Q 7 Y 2 9 s d W 1 u S W R l b n R p d G l l c y Z x d W 9 0 O z p b J n F 1 b 3 Q 7 U 2 V j d G l v b j E v U G F n Z T A w M S 9 B d X R v U m V t b 3 Z l Z E N v b H V t b n M x L n t D b 2 x 1 b W 4 x L D B 9 J n F 1 b 3 Q 7 L C Z x d W 9 0 O 1 N l Y 3 R p b 2 4 x L 1 B h Z 2 U w M D E v Q X V 0 b 1 J l b W 9 2 Z W R D b 2 x 1 b W 5 z M S 5 7 Q 2 9 s d W 1 u M i w x f S Z x d W 9 0 O y w m c X V v d D t T Z W N 0 a W 9 u M S 9 Q Y W d l M D A x L 0 F 1 d G 9 S Z W 1 v d m V k Q 2 9 s d W 1 u c z E u e 0 N v b H V t b j M s M n 0 m c X V v d D s s J n F 1 b 3 Q 7 U 2 V j d G l v b j E v U G F n Z T A w M S 9 B d X R v U m V t b 3 Z l Z E N v b H V t b n M x L n t D b 2 x 1 b W 4 0 L D N 9 J n F 1 b 3 Q 7 L C Z x d W 9 0 O 1 N l Y 3 R p b 2 4 x L 1 B h Z 2 U w M D E v Q X V 0 b 1 J l b W 9 2 Z W R D b 2 x 1 b W 5 z M S 5 7 Q 2 9 s d W 1 u N S w 0 f S Z x d W 9 0 O y w m c X V v d D t T Z W N 0 a W 9 u M S 9 Q Y W d l M D A x L 0 F 1 d G 9 S Z W 1 v d m V k Q 2 9 s d W 1 u c z E u e 0 N v b H V t b j Y s N X 0 m c X V v d D s s J n F 1 b 3 Q 7 U 2 V j d G l v b j E v U G F n Z T A w M S 9 B d X R v U m V t b 3 Z l Z E N v b H V t b n M x L n t D b 2 x 1 b W 4 3 L D Z 9 J n F 1 b 3 Q 7 L C Z x d W 9 0 O 1 N l Y 3 R p b 2 4 x L 1 B h Z 2 U w M D E v Q X V 0 b 1 J l b W 9 2 Z W R D b 2 x 1 b W 5 z M S 5 7 Q 2 9 s d W 1 u O C w 3 f S Z x d W 9 0 O y w m c X V v d D t T Z W N 0 a W 9 u M S 9 Q Y W d l M D A x L 0 F 1 d G 9 S Z W 1 v d m V k Q 2 9 s d W 1 u c z E u e 0 N v b H V t b j k s O H 0 m c X V v d D s s J n F 1 b 3 Q 7 U 2 V j d G l v b j E v U G F n Z T A w M S 9 B d X R v U m V t b 3 Z l Z E N v b H V t b n M x L n t D b 2 x 1 b W 4 x M C w 5 f S Z x d W 9 0 O y w m c X V v d D t T Z W N 0 a W 9 u M S 9 Q Y W d l M D A x L 0 F 1 d G 9 S Z W 1 v d m V k Q 2 9 s d W 1 u c z E u e 0 N v b H V t b j E x L D E w f S Z x d W 9 0 O y w m c X V v d D t T Z W N 0 a W 9 u M S 9 Q Y W d l M D A x L 0 F 1 d G 9 S Z W 1 v d m V k Q 2 9 s d W 1 u c z E u e 0 N v b H V t b j E y L D E x f S Z x d W 9 0 O y w m c X V v d D t T Z W N 0 a W 9 u M S 9 Q Y W d l M D A x L 0 F 1 d G 9 S Z W 1 v d m V k Q 2 9 s d W 1 u c z E u e 0 N v b H V t b j E z L D E y f S Z x d W 9 0 O y w m c X V v d D t T Z W N 0 a W 9 u M S 9 Q Y W d l M D A x L 0 F 1 d G 9 S Z W 1 v d m V k Q 2 9 s d W 1 u c z E u e 0 N v b H V t b j E 0 L D E z f S Z x d W 9 0 O y w m c X V v d D t T Z W N 0 a W 9 u M S 9 Q Y W d l M D A x L 0 F 1 d G 9 S Z W 1 v d m V k Q 2 9 s d W 1 u c z E u e 0 N v b H V t b j E 1 L D E 0 f S Z x d W 9 0 O 1 0 s J n F 1 b 3 Q 7 Q 2 9 s d W 1 u Q 2 9 1 b n Q m c X V v d D s 6 M T U s J n F 1 b 3 Q 7 S 2 V 5 Q 2 9 s d W 1 u T m F t Z X M m c X V v d D s 6 W 1 0 s J n F 1 b 3 Q 7 Q 2 9 s d W 1 u S W R l b n R p d G l l c y Z x d W 9 0 O z p b J n F 1 b 3 Q 7 U 2 V j d G l v b j E v U G F n Z T A w M S 9 B d X R v U m V t b 3 Z l Z E N v b H V t b n M x L n t D b 2 x 1 b W 4 x L D B 9 J n F 1 b 3 Q 7 L C Z x d W 9 0 O 1 N l Y 3 R p b 2 4 x L 1 B h Z 2 U w M D E v Q X V 0 b 1 J l b W 9 2 Z W R D b 2 x 1 b W 5 z M S 5 7 Q 2 9 s d W 1 u M i w x f S Z x d W 9 0 O y w m c X V v d D t T Z W N 0 a W 9 u M S 9 Q Y W d l M D A x L 0 F 1 d G 9 S Z W 1 v d m V k Q 2 9 s d W 1 u c z E u e 0 N v b H V t b j M s M n 0 m c X V v d D s s J n F 1 b 3 Q 7 U 2 V j d G l v b j E v U G F n Z T A w M S 9 B d X R v U m V t b 3 Z l Z E N v b H V t b n M x L n t D b 2 x 1 b W 4 0 L D N 9 J n F 1 b 3 Q 7 L C Z x d W 9 0 O 1 N l Y 3 R p b 2 4 x L 1 B h Z 2 U w M D E v Q X V 0 b 1 J l b W 9 2 Z W R D b 2 x 1 b W 5 z M S 5 7 Q 2 9 s d W 1 u N S w 0 f S Z x d W 9 0 O y w m c X V v d D t T Z W N 0 a W 9 u M S 9 Q Y W d l M D A x L 0 F 1 d G 9 S Z W 1 v d m V k Q 2 9 s d W 1 u c z E u e 0 N v b H V t b j Y s N X 0 m c X V v d D s s J n F 1 b 3 Q 7 U 2 V j d G l v b j E v U G F n Z T A w M S 9 B d X R v U m V t b 3 Z l Z E N v b H V t b n M x L n t D b 2 x 1 b W 4 3 L D Z 9 J n F 1 b 3 Q 7 L C Z x d W 9 0 O 1 N l Y 3 R p b 2 4 x L 1 B h Z 2 U w M D E v Q X V 0 b 1 J l b W 9 2 Z W R D b 2 x 1 b W 5 z M S 5 7 Q 2 9 s d W 1 u O C w 3 f S Z x d W 9 0 O y w m c X V v d D t T Z W N 0 a W 9 u M S 9 Q Y W d l M D A x L 0 F 1 d G 9 S Z W 1 v d m V k Q 2 9 s d W 1 u c z E u e 0 N v b H V t b j k s O H 0 m c X V v d D s s J n F 1 b 3 Q 7 U 2 V j d G l v b j E v U G F n Z T A w M S 9 B d X R v U m V t b 3 Z l Z E N v b H V t b n M x L n t D b 2 x 1 b W 4 x M C w 5 f S Z x d W 9 0 O y w m c X V v d D t T Z W N 0 a W 9 u M S 9 Q Y W d l M D A x L 0 F 1 d G 9 S Z W 1 v d m V k Q 2 9 s d W 1 u c z E u e 0 N v b H V t b j E x L D E w f S Z x d W 9 0 O y w m c X V v d D t T Z W N 0 a W 9 u M S 9 Q Y W d l M D A x L 0 F 1 d G 9 S Z W 1 v d m V k Q 2 9 s d W 1 u c z E u e 0 N v b H V t b j E y L D E x f S Z x d W 9 0 O y w m c X V v d D t T Z W N 0 a W 9 u M S 9 Q Y W d l M D A x L 0 F 1 d G 9 S Z W 1 v d m V k Q 2 9 s d W 1 u c z E u e 0 N v b H V t b j E z L D E y f S Z x d W 9 0 O y w m c X V v d D t T Z W N 0 a W 9 u M S 9 Q Y W d l M D A x L 0 F 1 d G 9 S Z W 1 v d m V k Q 2 9 s d W 1 u c z E u e 0 N v b H V t b j E 0 L D E z f S Z x d W 9 0 O y w m c X V v d D t T Z W N 0 a W 9 u M S 9 Q Y W d l M D A x L 0 F 1 d G 9 S Z W 1 v d m V k Q 2 9 s d W 1 u c z E u e 0 N v b H V t b j E 1 L D E 0 f S Z x d W 9 0 O 1 0 s J n F 1 b 3 Q 7 U m V s Y X R p b 2 5 z a G l w S W 5 m b y Z x d W 9 0 O z p b X X 0 i I C 8 + P C 9 T d G F i b G V F b n R y a W V z P j w v S X R l b T 4 8 S X R l b T 4 8 S X R l b U x v Y 2 F 0 a W 9 u P j x J d G V t V H l w Z T 5 G b 3 J t d W x h P C 9 J d G V t V H l w Z T 4 8 S X R l b V B h d G g + U 2 V j d G l v b j E v U G F n Z T A w M S 9 P c m l n Z W 4 8 L 0 l 0 Z W 1 Q Y X R o P j w v S X R l b U x v Y 2 F 0 a W 9 u P j x T d G F i b G V F b n R y a W V z I C 8 + P C 9 J d G V t P j x J d G V t P j x J d G V t T G 9 j Y X R p b 2 4 + P E l 0 Z W 1 U e X B l P k Z v c m 1 1 b G E 8 L 0 l 0 Z W 1 U e X B l P j x J d G V t U G F 0 a D 5 T Z W N 0 a W 9 u M S 9 Q Y W d l M D A x L 1 B h Z 2 U x P C 9 J d G V t U G F 0 a D 4 8 L 0 l 0 Z W 1 M b 2 N h d G l v b j 4 8 U 3 R h Y m x l R W 5 0 c m l l c y A v P j w v S X R l b T 4 8 S X R l b T 4 8 S X R l b U x v Y 2 F 0 a W 9 u P j x J d G V t V H l w Z T 5 G b 3 J t d W x h P C 9 J d G V t V H l w Z T 4 8 S X R l b V B h d G g + U 2 V j d G l v b j E v U G F n Z T A w M S 9 U a X B v J T I w Y 2 F t Y m l h Z G 8 8 L 0 l 0 Z W 1 Q Y X R o P j w v S X R l b U x v Y 2 F 0 a W 9 u P j x T d G F i b G V F b n R y a W V z I C 8 + P C 9 J d G V t P j w v S X R l b X M + P C 9 M b 2 N h b F B h Y 2 t h Z 2 V N Z X R h Z G F 0 Y U Z p b G U + F g A A A F B L B Q Y A A A A A A A A A A A A A A A A A A A A A A A A m A Q A A A Q A A A N C M n d 8 B F d E R j H o A w E / C l + s B A A A A P 5 N J p h e Y 0 k y w w L d 3 l 4 N M 1 A A A A A A C A A A A A A A Q Z g A A A A E A A C A A A A A g F g 0 g / Y k 9 4 a K i b x I L i u O R 5 T q 3 2 R C w B v 2 R t q / x y c l 6 o Q A A A A A O g A A A A A I A A C A A A A B G Z i A 8 y i k l h T d 3 I g 6 1 M K Q l 2 r m d R 4 j i 9 D J y d r 7 5 o h z P N 1 A A A A A w 6 h 2 G 8 9 i W N h r 1 K V m s d v N 0 a m + i p x 8 D r 7 Q q q / w p 5 G r W i y n Y n 1 G d S S l 0 I k r v / o Q W 9 + 8 X U 3 G Y / W G C C y L w p + 0 A 5 P w Y Y d V / T j h C c O 6 i Q g U U V W X y g k A A A A D b U u 7 I a G R g 1 f s 9 c 8 q p L 1 5 3 X X q h T Y m 9 R 4 s W F / t z 9 F 1 T K 4 6 X V w o 7 r F U n T 8 + i Z w 3 q Z x k k b s f T e I g N x C z d 6 H i s d B s j < / D a t a M a s h u p > 
</file>

<file path=customXml/itemProps1.xml><?xml version="1.0" encoding="utf-8"?>
<ds:datastoreItem xmlns:ds="http://schemas.openxmlformats.org/officeDocument/2006/customXml" ds:itemID="{3ED5DA1A-C79D-47F6-A519-29B07A41B58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Datos generales</vt:lpstr>
      <vt:lpstr>1. Entorno e Infraestructura</vt:lpstr>
      <vt:lpstr>2. Energía y Cambio Climático</vt:lpstr>
      <vt:lpstr>3. Residuos</vt:lpstr>
      <vt:lpstr>3.1 RESIDUOS CIDETEC</vt:lpstr>
      <vt:lpstr>4. Agua</vt:lpstr>
      <vt:lpstr>5. Transporte</vt:lpstr>
      <vt:lpstr>6. Educación e investigac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Veronica Pacheco Gon</dc:creator>
  <cp:keywords/>
  <dc:description/>
  <cp:lastModifiedBy>Emilio Arrollo Arrala</cp:lastModifiedBy>
  <cp:revision/>
  <dcterms:created xsi:type="dcterms:W3CDTF">2025-09-17T18:14:42Z</dcterms:created>
  <dcterms:modified xsi:type="dcterms:W3CDTF">2026-07-03T22:37:06Z</dcterms:modified>
  <cp:category/>
  <cp:contentStatus/>
</cp:coreProperties>
</file>